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360" yWindow="300" windowWidth="14895" windowHeight="7875"/>
  </bookViews>
  <sheets>
    <sheet name="19.6_2018" sheetId="6" r:id="rId1"/>
  </sheets>
  <definedNames>
    <definedName name="_Key1" localSheetId="0" hidden="1">'19.6_2018'!$A$23:$A$53</definedName>
    <definedName name="_Key1" hidden="1">#REF!</definedName>
    <definedName name="_Order1" hidden="1">255</definedName>
    <definedName name="A_IMPRESIÓN_IM" localSheetId="0">'19.6_2018'!$13:$7892</definedName>
    <definedName name="_xlnm.Print_Area" localSheetId="0">'19.6_2018'!$A$1:$M$141</definedName>
    <definedName name="Imprimir_área_IM" localSheetId="0">'19.6_2018'!$A$13:$K$82</definedName>
    <definedName name="ROC" localSheetId="0">'19.6_2018'!#REF!</definedName>
  </definedNames>
  <calcPr calcId="152511"/>
</workbook>
</file>

<file path=xl/calcChain.xml><?xml version="1.0" encoding="utf-8"?>
<calcChain xmlns="http://schemas.openxmlformats.org/spreadsheetml/2006/main">
  <c r="D139" i="6" l="1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0" i="6"/>
  <c r="D89" i="6"/>
  <c r="D88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0" i="6"/>
  <c r="C89" i="6"/>
  <c r="C88" i="6"/>
  <c r="D87" i="6"/>
  <c r="C87" i="6"/>
  <c r="I139" i="6"/>
  <c r="I138" i="6"/>
  <c r="I137" i="6"/>
  <c r="I136" i="6"/>
  <c r="I135" i="6"/>
  <c r="I134" i="6"/>
  <c r="I133" i="6"/>
  <c r="I132" i="6"/>
  <c r="I131" i="6"/>
  <c r="I130" i="6"/>
  <c r="I129" i="6"/>
  <c r="I128" i="6"/>
  <c r="I127" i="6"/>
  <c r="I126" i="6"/>
  <c r="I123" i="6"/>
  <c r="I122" i="6"/>
  <c r="I121" i="6"/>
  <c r="I120" i="6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0" i="6"/>
  <c r="I89" i="6"/>
  <c r="I88" i="6"/>
  <c r="I87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0" i="6"/>
  <c r="F19" i="6"/>
  <c r="F18" i="6"/>
  <c r="F17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0" i="6"/>
  <c r="D19" i="6"/>
  <c r="D18" i="6"/>
  <c r="D17" i="6"/>
  <c r="M86" i="6" l="1"/>
  <c r="L86" i="6"/>
  <c r="K86" i="6"/>
  <c r="J86" i="6"/>
  <c r="H86" i="6"/>
  <c r="G86" i="6"/>
  <c r="F86" i="6"/>
  <c r="E86" i="6"/>
  <c r="M92" i="6"/>
  <c r="L92" i="6"/>
  <c r="K92" i="6"/>
  <c r="J92" i="6"/>
  <c r="H92" i="6"/>
  <c r="G92" i="6"/>
  <c r="F92" i="6"/>
  <c r="E92" i="6"/>
  <c r="M125" i="6"/>
  <c r="L125" i="6"/>
  <c r="K125" i="6"/>
  <c r="J125" i="6"/>
  <c r="H125" i="6"/>
  <c r="G125" i="6"/>
  <c r="F125" i="6"/>
  <c r="E125" i="6"/>
  <c r="I125" i="6"/>
  <c r="I92" i="6"/>
  <c r="I86" i="6"/>
  <c r="B138" i="6"/>
  <c r="B134" i="6"/>
  <c r="B130" i="6"/>
  <c r="B126" i="6"/>
  <c r="B120" i="6"/>
  <c r="B116" i="6"/>
  <c r="B112" i="6"/>
  <c r="B108" i="6"/>
  <c r="B104" i="6"/>
  <c r="B100" i="6"/>
  <c r="B96" i="6"/>
  <c r="B90" i="6"/>
  <c r="D125" i="6"/>
  <c r="D92" i="6"/>
  <c r="D86" i="6"/>
  <c r="B139" i="6"/>
  <c r="B137" i="6"/>
  <c r="B136" i="6"/>
  <c r="B135" i="6"/>
  <c r="B133" i="6"/>
  <c r="B132" i="6"/>
  <c r="B131" i="6"/>
  <c r="B129" i="6"/>
  <c r="B128" i="6"/>
  <c r="B127" i="6"/>
  <c r="B123" i="6"/>
  <c r="B122" i="6"/>
  <c r="B121" i="6"/>
  <c r="B119" i="6"/>
  <c r="B118" i="6"/>
  <c r="B117" i="6"/>
  <c r="B115" i="6"/>
  <c r="B114" i="6"/>
  <c r="B113" i="6"/>
  <c r="B111" i="6"/>
  <c r="B110" i="6"/>
  <c r="B109" i="6"/>
  <c r="B107" i="6"/>
  <c r="B106" i="6"/>
  <c r="B105" i="6"/>
  <c r="B103" i="6"/>
  <c r="B102" i="6"/>
  <c r="B101" i="6"/>
  <c r="B99" i="6"/>
  <c r="B98" i="6"/>
  <c r="B97" i="6"/>
  <c r="B95" i="6"/>
  <c r="B94" i="6"/>
  <c r="B93" i="6"/>
  <c r="B89" i="6"/>
  <c r="B88" i="6"/>
  <c r="B87" i="6"/>
  <c r="I84" i="6" l="1"/>
  <c r="G84" i="6"/>
  <c r="J84" i="6"/>
  <c r="K84" i="6"/>
  <c r="L84" i="6"/>
  <c r="E84" i="6"/>
  <c r="F84" i="6"/>
  <c r="H84" i="6"/>
  <c r="M84" i="6"/>
  <c r="B125" i="6"/>
  <c r="B86" i="6"/>
  <c r="B92" i="6"/>
  <c r="D84" i="6"/>
  <c r="C125" i="6"/>
  <c r="C86" i="6"/>
  <c r="C92" i="6"/>
  <c r="M16" i="6"/>
  <c r="L16" i="6"/>
  <c r="J16" i="6"/>
  <c r="H16" i="6"/>
  <c r="M22" i="6"/>
  <c r="L22" i="6"/>
  <c r="J22" i="6"/>
  <c r="H22" i="6"/>
  <c r="M55" i="6"/>
  <c r="L55" i="6"/>
  <c r="J55" i="6"/>
  <c r="H55" i="6"/>
  <c r="B69" i="6"/>
  <c r="B68" i="6"/>
  <c r="B67" i="6"/>
  <c r="B65" i="6"/>
  <c r="B63" i="6"/>
  <c r="B61" i="6"/>
  <c r="B60" i="6"/>
  <c r="B59" i="6"/>
  <c r="B53" i="6"/>
  <c r="B51" i="6"/>
  <c r="B49" i="6"/>
  <c r="B47" i="6"/>
  <c r="B45" i="6"/>
  <c r="B43" i="6"/>
  <c r="B41" i="6"/>
  <c r="B39" i="6"/>
  <c r="B37" i="6"/>
  <c r="B35" i="6"/>
  <c r="B33" i="6"/>
  <c r="B29" i="6"/>
  <c r="B27" i="6"/>
  <c r="B25" i="6"/>
  <c r="B17" i="6"/>
  <c r="B64" i="6"/>
  <c r="F22" i="6" l="1"/>
  <c r="F55" i="6"/>
  <c r="M14" i="6"/>
  <c r="H14" i="6"/>
  <c r="B56" i="6"/>
  <c r="C84" i="6"/>
  <c r="B84" i="6"/>
  <c r="D16" i="6"/>
  <c r="L14" i="6"/>
  <c r="B19" i="6"/>
  <c r="B23" i="6"/>
  <c r="B31" i="6"/>
  <c r="J14" i="6"/>
  <c r="B18" i="6"/>
  <c r="B20" i="6"/>
  <c r="B24" i="6"/>
  <c r="B26" i="6"/>
  <c r="B28" i="6"/>
  <c r="B30" i="6"/>
  <c r="B32" i="6"/>
  <c r="B34" i="6"/>
  <c r="B36" i="6"/>
  <c r="B38" i="6"/>
  <c r="B40" i="6"/>
  <c r="B42" i="6"/>
  <c r="B44" i="6"/>
  <c r="B46" i="6"/>
  <c r="B48" i="6"/>
  <c r="B50" i="6"/>
  <c r="B52" i="6"/>
  <c r="D55" i="6"/>
  <c r="B58" i="6"/>
  <c r="B62" i="6"/>
  <c r="B66" i="6"/>
  <c r="D22" i="6"/>
  <c r="F16" i="6"/>
  <c r="B57" i="6"/>
  <c r="B16" i="6" l="1"/>
  <c r="D14" i="6"/>
  <c r="B55" i="6"/>
  <c r="F14" i="6"/>
  <c r="B22" i="6"/>
  <c r="B14" i="6" l="1"/>
</calcChain>
</file>

<file path=xl/sharedStrings.xml><?xml version="1.0" encoding="utf-8"?>
<sst xmlns="http://schemas.openxmlformats.org/spreadsheetml/2006/main" count="143" uniqueCount="70">
  <si>
    <t>Total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</si>
  <si>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</si>
  <si>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</si>
  <si>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</si>
  <si>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</si>
  <si>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</si>
  <si>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</si>
  <si>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</si>
  <si>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</si>
  <si>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</si>
  <si>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</si>
  <si>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</si>
  <si>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</si>
  <si>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</si>
  <si>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</si>
  <si>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</si>
  <si>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</si>
  <si>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</si>
  <si>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</si>
  <si>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</si>
  <si>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</si>
  <si>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</si>
  <si>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</si>
  <si>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Leon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</si>
  <si>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</si>
  <si>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</si>
  <si>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</si>
  <si>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</si>
  <si>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</si>
  <si>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</si>
  <si>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</si>
  <si>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</si>
  <si>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</si>
  <si>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</si>
  <si>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</si>
  <si>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</si>
  <si>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</si>
  <si>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</si>
  <si>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</si>
  <si>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</si>
  <si>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</si>
  <si>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</si>
  <si>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</si>
  <si>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</si>
  <si>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</si>
  <si>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</si>
  <si>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</si>
  <si>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</si>
  <si>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</si>
  <si>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</si>
  <si>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</si>
  <si>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</si>
  <si>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Delegación</t>
  </si>
  <si>
    <t>Embarazo</t>
  </si>
  <si>
    <t>Subtotal</t>
  </si>
  <si>
    <t>Normal</t>
  </si>
  <si>
    <t>Alto Riesgo</t>
  </si>
  <si>
    <t>Primera Vez</t>
  </si>
  <si>
    <t>Subsecuente</t>
  </si>
  <si>
    <t xml:space="preserve">Subsecuente </t>
  </si>
  <si>
    <t>Fuente: Informe Mensual de Actividades de las Subdelegaciones Médicas  SM7-3/I</t>
  </si>
  <si>
    <t>Grupos de Edad</t>
  </si>
  <si>
    <t>Menor  1 Año</t>
  </si>
  <si>
    <t>De 1 a 4 Años</t>
  </si>
  <si>
    <t>De 5 a 9 Años</t>
  </si>
  <si>
    <t>De 10 a 19 Años</t>
  </si>
  <si>
    <t>19.6 Consultas Prenatales 
Primera Parte</t>
  </si>
  <si>
    <t xml:space="preserve">19.6 Consultas del Niño y del Adolescente
Segunda Parte </t>
  </si>
  <si>
    <t>Ciudad de México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</si>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</sst>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5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8"/>
      <name val="Calibri"/>
      <family val="2"/>
    </font>
    <font>
      <sz val="10"/>
      <name val="Montserrat"/>
    </font>
    <font>
      <sz val="12"/>
      <name val="Montserrat"/>
    </font>
    <font>
      <b/>
      <sz val="10"/>
      <name val="Montserrat"/>
    </font>
    <font>
      <b/>
      <sz val="14"/>
      <name val="Montserrat"/>
    </font>
    <font>
      <sz val="14"/>
      <name val="Montserrat"/>
    </font>
    <font>
      <sz val="11"/>
      <name val="Montserrat"/>
    </font>
    <font>
      <b/>
      <sz val="11"/>
      <color theme="1"/>
      <name val="Montserrat"/>
    </font>
    <font>
      <b/>
      <sz val="11"/>
      <name val="Montserrat"/>
    </font>
    <font>
      <sz val="11"/>
      <color theme="1"/>
      <name val="Montserrat"/>
    </font>
    <font>
      <sz val="9"/>
      <name val="Montserrat"/>
    </font>
    <font>
      <b/>
      <sz val="9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5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left"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13" fillId="2" borderId="0" xfId="1" applyFont="1" applyFill="1" applyAlignment="1">
      <alignment vertical="center"/>
    </xf>
    <xf numFmtId="0" fontId="14" fillId="2" borderId="0" xfId="1" applyFont="1" applyFill="1" applyAlignment="1">
      <alignment vertical="center"/>
    </xf>
    <xf numFmtId="0" fontId="11" fillId="0" borderId="0" xfId="1" applyFont="1" applyFill="1" applyAlignment="1">
      <alignment horizontal="left" vertical="center"/>
    </xf>
    <xf numFmtId="0" fontId="9" fillId="0" borderId="0" xfId="1" applyFont="1" applyFill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5" fillId="2" borderId="2" xfId="1" applyFont="1" applyFill="1" applyBorder="1" applyAlignment="1" applyProtection="1">
      <alignment horizontal="center" vertical="center"/>
    </xf>
    <xf numFmtId="0" fontId="5" fillId="2" borderId="6" xfId="1" applyFont="1" applyFill="1" applyBorder="1" applyAlignment="1" applyProtection="1">
      <alignment horizontal="center" vertical="center"/>
    </xf>
    <xf numFmtId="0" fontId="5" fillId="2" borderId="7" xfId="1" applyFont="1" applyFill="1" applyBorder="1" applyAlignment="1" applyProtection="1">
      <alignment horizontal="center" vertical="center"/>
    </xf>
    <xf numFmtId="0" fontId="5" fillId="2" borderId="8" xfId="1" applyFont="1" applyFill="1" applyBorder="1" applyAlignment="1" applyProtection="1">
      <alignment horizontal="center" vertical="center"/>
    </xf>
    <xf numFmtId="0" fontId="6" fillId="0" borderId="0" xfId="1" applyFont="1" applyFill="1" applyAlignment="1">
      <alignment horizontal="right" vertical="center"/>
    </xf>
    <xf numFmtId="0" fontId="7" fillId="0" borderId="0" xfId="1" applyFont="1" applyFill="1" applyAlignment="1">
      <alignment horizontal="center" vertical="center" wrapText="1"/>
    </xf>
    <xf numFmtId="0" fontId="8" fillId="0" borderId="0" xfId="1" applyFont="1" applyFill="1" applyAlignment="1">
      <alignment vertical="center"/>
    </xf>
    <xf numFmtId="0" fontId="7" fillId="0" borderId="0" xfId="1" applyFont="1" applyFill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 applyProtection="1">
      <alignment horizontal="center" vertical="center" wrapText="1"/>
    </xf>
    <xf numFmtId="164" fontId="5" fillId="0" borderId="4" xfId="1" applyNumberFormat="1" applyFont="1" applyFill="1" applyBorder="1" applyAlignment="1" applyProtection="1">
      <alignment horizontal="center" vertical="center" wrapText="1"/>
    </xf>
    <xf numFmtId="164" fontId="5" fillId="0" borderId="2" xfId="1" applyNumberFormat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horizontal="left" vertical="center"/>
    </xf>
    <xf numFmtId="0" fontId="9" fillId="0" borderId="0" xfId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11" fillId="0" borderId="0" xfId="1" applyFont="1" applyFill="1" applyAlignment="1">
      <alignment vertical="center"/>
    </xf>
    <xf numFmtId="0" fontId="12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3" fontId="9" fillId="0" borderId="0" xfId="1" applyNumberFormat="1" applyFont="1" applyFill="1" applyAlignment="1">
      <alignment horizontal="right" vertical="center"/>
    </xf>
    <xf numFmtId="3" fontId="9" fillId="0" borderId="0" xfId="1" applyNumberFormat="1" applyFont="1" applyFill="1" applyAlignment="1">
      <alignment vertical="center"/>
    </xf>
    <xf numFmtId="0" fontId="9" fillId="0" borderId="0" xfId="2" applyFont="1" applyFill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9" fillId="0" borderId="1" xfId="1" applyFont="1" applyFill="1" applyBorder="1" applyAlignment="1">
      <alignment vertical="center"/>
    </xf>
    <xf numFmtId="0" fontId="4" fillId="2" borderId="0" xfId="1" applyFont="1" applyFill="1" applyAlignment="1" applyProtection="1">
      <alignment horizontal="left" vertical="center"/>
    </xf>
    <xf numFmtId="164" fontId="4" fillId="2" borderId="0" xfId="1" applyNumberFormat="1" applyFont="1" applyFill="1" applyAlignment="1" applyProtection="1">
      <alignment vertical="center"/>
    </xf>
    <xf numFmtId="0" fontId="4" fillId="2" borderId="0" xfId="1" applyFont="1" applyFill="1" applyAlignment="1">
      <alignment vertical="center"/>
    </xf>
    <xf numFmtId="164" fontId="4" fillId="2" borderId="0" xfId="1" applyNumberFormat="1" applyFont="1" applyFill="1" applyBorder="1" applyAlignment="1" applyProtection="1">
      <alignment vertical="center"/>
    </xf>
    <xf numFmtId="0" fontId="11" fillId="0" borderId="0" xfId="1" applyFont="1" applyFill="1" applyAlignment="1">
      <alignment horizontal="right" vertical="center"/>
    </xf>
    <xf numFmtId="0" fontId="7" fillId="0" borderId="0" xfId="1" applyFont="1" applyFill="1" applyAlignment="1">
      <alignment horizontal="center" vertical="center"/>
    </xf>
    <xf numFmtId="164" fontId="9" fillId="0" borderId="0" xfId="1" applyNumberFormat="1" applyFont="1" applyFill="1" applyBorder="1" applyAlignment="1">
      <alignment vertical="center"/>
    </xf>
    <xf numFmtId="164" fontId="4" fillId="0" borderId="0" xfId="1" applyNumberFormat="1" applyFont="1" applyFill="1" applyAlignment="1" applyProtection="1">
      <alignment vertical="center"/>
    </xf>
    <xf numFmtId="3" fontId="11" fillId="0" borderId="0" xfId="1" applyNumberFormat="1" applyFont="1" applyFill="1" applyAlignment="1">
      <alignment vertical="center"/>
    </xf>
    <xf numFmtId="3" fontId="9" fillId="0" borderId="0" xfId="1" applyNumberFormat="1" applyFont="1" applyFill="1" applyAlignment="1" applyProtection="1">
      <alignment vertical="center"/>
    </xf>
    <xf numFmtId="3" fontId="9" fillId="2" borderId="0" xfId="1" applyNumberFormat="1" applyFont="1" applyFill="1" applyAlignment="1" applyProtection="1">
      <alignment vertical="center"/>
    </xf>
    <xf numFmtId="3" fontId="9" fillId="2" borderId="0" xfId="1" applyNumberFormat="1" applyFont="1" applyFill="1" applyAlignment="1">
      <alignment vertical="center"/>
    </xf>
    <xf numFmtId="3" fontId="11" fillId="2" borderId="0" xfId="1" applyNumberFormat="1" applyFont="1" applyFill="1" applyAlignment="1">
      <alignment vertical="center"/>
    </xf>
    <xf numFmtId="3" fontId="9" fillId="2" borderId="0" xfId="1" applyNumberFormat="1" applyFont="1" applyFill="1" applyBorder="1" applyAlignment="1" applyProtection="1">
      <alignment vertical="center"/>
    </xf>
    <xf numFmtId="3" fontId="9" fillId="2" borderId="0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3" fontId="9" fillId="2" borderId="1" xfId="1" applyNumberFormat="1" applyFont="1" applyFill="1" applyBorder="1" applyAlignment="1" applyProtection="1">
      <alignment vertical="center"/>
    </xf>
    <xf numFmtId="3" fontId="9" fillId="2" borderId="1" xfId="1" applyNumberFormat="1" applyFont="1" applyFill="1" applyBorder="1" applyAlignment="1">
      <alignment vertical="center"/>
    </xf>
    <xf numFmtId="3" fontId="9" fillId="0" borderId="1" xfId="1" applyNumberFormat="1" applyFont="1" applyFill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3" fontId="11" fillId="2" borderId="0" xfId="1" applyNumberFormat="1" applyFont="1" applyFill="1" applyAlignment="1" applyProtection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</xdr:colOff>
      <xdr:row>0</xdr:row>
      <xdr:rowOff>35722</xdr:rowOff>
    </xdr:from>
    <xdr:to>
      <xdr:col>0</xdr:col>
      <xdr:colOff>2619375</xdr:colOff>
      <xdr:row>4</xdr:row>
      <xdr:rowOff>34018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" y="35722"/>
          <a:ext cx="2583657" cy="769367"/>
        </a:xfrm>
        <a:prstGeom prst="rect">
          <a:avLst/>
        </a:prstGeom>
      </xdr:spPr>
    </xdr:pic>
    <xdr:clientData/>
  </xdr:twoCellAnchor>
  <xdr:twoCellAnchor editAs="oneCell">
    <xdr:from>
      <xdr:col>0</xdr:col>
      <xdr:colOff>35728</xdr:colOff>
      <xdr:row>70</xdr:row>
      <xdr:rowOff>23812</xdr:rowOff>
    </xdr:from>
    <xdr:to>
      <xdr:col>0</xdr:col>
      <xdr:colOff>2800804</xdr:colOff>
      <xdr:row>73</xdr:row>
      <xdr:rowOff>181429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28" y="13937116"/>
          <a:ext cx="2765076" cy="735920"/>
        </a:xfrm>
        <a:prstGeom prst="rect">
          <a:avLst/>
        </a:prstGeom>
      </xdr:spPr>
    </xdr:pic>
    <xdr:clientData/>
  </xdr:twoCellAnchor>
  <xdr:twoCellAnchor editAs="oneCell">
    <xdr:from>
      <xdr:col>11</xdr:col>
      <xdr:colOff>365132</xdr:colOff>
      <xdr:row>0</xdr:row>
      <xdr:rowOff>13044</xdr:rowOff>
    </xdr:from>
    <xdr:to>
      <xdr:col>12</xdr:col>
      <xdr:colOff>1258660</xdr:colOff>
      <xdr:row>4</xdr:row>
      <xdr:rowOff>22680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10311" y="13044"/>
          <a:ext cx="2084153" cy="780707"/>
        </a:xfrm>
        <a:prstGeom prst="rect">
          <a:avLst/>
        </a:prstGeom>
      </xdr:spPr>
    </xdr:pic>
    <xdr:clientData/>
  </xdr:twoCellAnchor>
  <xdr:twoCellAnchor editAs="oneCell">
    <xdr:from>
      <xdr:col>11</xdr:col>
      <xdr:colOff>34018</xdr:colOff>
      <xdr:row>70</xdr:row>
      <xdr:rowOff>69736</xdr:rowOff>
    </xdr:from>
    <xdr:to>
      <xdr:col>12</xdr:col>
      <xdr:colOff>1355441</xdr:colOff>
      <xdr:row>74</xdr:row>
      <xdr:rowOff>1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79197" y="13983040"/>
          <a:ext cx="2512048" cy="7013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N141"/>
  <sheetViews>
    <sheetView showGridLines="0" tabSelected="1" zoomScale="84" zoomScaleNormal="84" zoomScaleSheetLayoutView="85" workbookViewId="0">
      <selection activeCell="A8" sqref="A8:M8"/>
    </sheetView>
  </sheetViews>
  <sheetFormatPr baseColWidth="10" defaultColWidth="11" defaultRowHeight="15" x14ac:dyDescent="0.25"/>
  <cols>
    <col min="1" max="1" width="45.7109375" style="3" customWidth="1"/>
    <col min="2" max="2" width="15.7109375" style="3" customWidth="1"/>
    <col min="3" max="3" width="17.5703125" style="3" customWidth="1"/>
    <col min="4" max="4" width="18" style="3" customWidth="1"/>
    <col min="5" max="5" width="19.140625" style="3" customWidth="1"/>
    <col min="6" max="6" width="19.28515625" style="3" customWidth="1"/>
    <col min="7" max="7" width="18.5703125" style="3" customWidth="1"/>
    <col min="8" max="8" width="19.28515625" style="3" customWidth="1"/>
    <col min="9" max="9" width="15.7109375" style="3" customWidth="1"/>
    <col min="10" max="10" width="18" style="3" customWidth="1"/>
    <col min="11" max="11" width="17.28515625" style="3" customWidth="1"/>
    <col min="12" max="12" width="17.85546875" style="3" customWidth="1"/>
    <col min="13" max="13" width="22" style="3" customWidth="1"/>
    <col min="14" max="14" width="19" style="3" customWidth="1"/>
    <col min="15" max="16384" width="11" style="3"/>
  </cols>
  <sheetData>
    <row r="1" spans="1:14" ht="15" customHeight="1" x14ac:dyDescent="0.25"/>
    <row r="2" spans="1:14" ht="15" customHeight="1" x14ac:dyDescent="0.25"/>
    <row r="3" spans="1:14" ht="15" customHeight="1" x14ac:dyDescent="0.25"/>
    <row r="4" spans="1:14" ht="15" customHeight="1" x14ac:dyDescent="0.25"/>
    <row r="5" spans="1:14" ht="15" customHeight="1" x14ac:dyDescent="0.25"/>
    <row r="6" spans="1:14" ht="17.25" customHeight="1" x14ac:dyDescent="0.25">
      <c r="A6" s="1" t="s">
        <v>69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ht="15" customHeight="1" x14ac:dyDescent="0.25">
      <c r="A7" s="2"/>
      <c r="L7" s="15"/>
      <c r="M7" s="4"/>
    </row>
    <row r="8" spans="1:14" s="17" customFormat="1" ht="38.25" customHeight="1" x14ac:dyDescent="0.25">
      <c r="A8" s="16" t="s">
        <v>66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s="17" customFormat="1" ht="15" customHeight="1" x14ac:dyDescent="0.25">
      <c r="A9" s="18"/>
      <c r="B9" s="19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</row>
    <row r="10" spans="1:14" s="23" customFormat="1" ht="18" customHeight="1" x14ac:dyDescent="0.25">
      <c r="A10" s="5" t="s">
        <v>52</v>
      </c>
      <c r="B10" s="5" t="s">
        <v>0</v>
      </c>
      <c r="C10" s="20" t="s">
        <v>53</v>
      </c>
      <c r="D10" s="21"/>
      <c r="E10" s="21"/>
      <c r="F10" s="21"/>
      <c r="G10" s="21"/>
      <c r="H10" s="21"/>
      <c r="I10" s="21"/>
      <c r="J10" s="21"/>
      <c r="K10" s="21"/>
      <c r="L10" s="21"/>
      <c r="M10" s="22"/>
    </row>
    <row r="11" spans="1:14" s="23" customFormat="1" ht="18" customHeight="1" x14ac:dyDescent="0.25">
      <c r="A11" s="5"/>
      <c r="B11" s="5"/>
      <c r="C11" s="24" t="s">
        <v>54</v>
      </c>
      <c r="D11" s="25"/>
      <c r="E11" s="25"/>
      <c r="F11" s="26"/>
      <c r="G11" s="20" t="s">
        <v>55</v>
      </c>
      <c r="H11" s="21"/>
      <c r="I11" s="21"/>
      <c r="J11" s="22"/>
      <c r="K11" s="27" t="s">
        <v>56</v>
      </c>
      <c r="L11" s="27"/>
      <c r="M11" s="27"/>
    </row>
    <row r="12" spans="1:14" s="23" customFormat="1" ht="18" customHeight="1" x14ac:dyDescent="0.25">
      <c r="A12" s="5"/>
      <c r="B12" s="5"/>
      <c r="C12" s="28" t="s">
        <v>57</v>
      </c>
      <c r="D12" s="29"/>
      <c r="E12" s="28" t="s">
        <v>58</v>
      </c>
      <c r="F12" s="29"/>
      <c r="G12" s="28" t="s">
        <v>57</v>
      </c>
      <c r="H12" s="29"/>
      <c r="I12" s="28" t="s">
        <v>59</v>
      </c>
      <c r="J12" s="29"/>
      <c r="K12" s="28" t="s">
        <v>57</v>
      </c>
      <c r="L12" s="29"/>
      <c r="M12" s="30" t="s">
        <v>58</v>
      </c>
    </row>
    <row r="13" spans="1:14" ht="15" customHeight="1" x14ac:dyDescent="0.25">
      <c r="A13" s="31"/>
      <c r="B13" s="32"/>
      <c r="C13" s="9"/>
      <c r="D13" s="32"/>
      <c r="E13" s="9"/>
      <c r="F13" s="32"/>
      <c r="G13" s="32"/>
      <c r="H13" s="9"/>
      <c r="I13" s="32"/>
      <c r="J13" s="32"/>
      <c r="K13" s="32"/>
      <c r="L13" s="9"/>
      <c r="M13" s="32"/>
    </row>
    <row r="14" spans="1:14" s="35" customFormat="1" ht="15" customHeight="1" x14ac:dyDescent="0.25">
      <c r="A14" s="33" t="s">
        <v>0</v>
      </c>
      <c r="B14" s="34">
        <f>SUM(B16,B22,B55)</f>
        <v>354664</v>
      </c>
      <c r="C14" s="52"/>
      <c r="D14" s="34">
        <f>SUM(D16,D22,D55)</f>
        <v>117422</v>
      </c>
      <c r="E14" s="52"/>
      <c r="F14" s="34">
        <f>SUM(F16,F22,F55)</f>
        <v>237242</v>
      </c>
      <c r="G14" s="52"/>
      <c r="H14" s="34">
        <f>SUM(H16,H22,H55)</f>
        <v>93449</v>
      </c>
      <c r="I14" s="34"/>
      <c r="J14" s="34">
        <f>SUM(J16,J22,J55)</f>
        <v>191970</v>
      </c>
      <c r="K14" s="34"/>
      <c r="L14" s="34">
        <f t="shared" ref="L14:M14" si="0">SUM(L16,L22,L55)</f>
        <v>23973</v>
      </c>
      <c r="M14" s="34">
        <f t="shared" si="0"/>
        <v>45272</v>
      </c>
      <c r="N14" s="34"/>
    </row>
    <row r="15" spans="1:14" s="9" customFormat="1" ht="15" customHeight="1" x14ac:dyDescent="0.25">
      <c r="A15" s="36"/>
      <c r="B15" s="39"/>
      <c r="C15" s="39"/>
      <c r="D15" s="53"/>
      <c r="E15" s="39"/>
      <c r="F15" s="53"/>
      <c r="G15" s="39"/>
      <c r="H15" s="37"/>
      <c r="I15" s="39"/>
      <c r="J15" s="34"/>
      <c r="K15" s="39"/>
      <c r="L15" s="34"/>
      <c r="M15" s="34"/>
      <c r="N15" s="34"/>
    </row>
    <row r="16" spans="1:14" s="35" customFormat="1" ht="15" customHeight="1" x14ac:dyDescent="0.25">
      <c r="A16" s="33" t="s">
        <v>68</v>
      </c>
      <c r="B16" s="52">
        <f>SUM(B17:B20)</f>
        <v>57296</v>
      </c>
      <c r="C16" s="52"/>
      <c r="D16" s="52">
        <f>SUM(D17:D20)</f>
        <v>18440</v>
      </c>
      <c r="E16" s="52"/>
      <c r="F16" s="52">
        <f>SUM(F17:F20)</f>
        <v>38856</v>
      </c>
      <c r="G16" s="52"/>
      <c r="H16" s="52">
        <f>SUM(H17:H20)</f>
        <v>14870</v>
      </c>
      <c r="I16" s="52"/>
      <c r="J16" s="52">
        <f>SUM(J17:J20)</f>
        <v>32307</v>
      </c>
      <c r="K16" s="52"/>
      <c r="L16" s="52">
        <f t="shared" ref="L16:M16" si="1">SUM(L17:L20)</f>
        <v>3570</v>
      </c>
      <c r="M16" s="52">
        <f t="shared" si="1"/>
        <v>6549</v>
      </c>
      <c r="N16" s="34"/>
    </row>
    <row r="17" spans="1:13" s="9" customFormat="1" ht="15" customHeight="1" x14ac:dyDescent="0.25">
      <c r="A17" s="36" t="s">
        <v>1</v>
      </c>
      <c r="B17" s="54">
        <f>SUM(D17,F17)</f>
        <v>10564</v>
      </c>
      <c r="C17" s="55"/>
      <c r="D17" s="54">
        <f>SUM(H17,L17)</f>
        <v>3253</v>
      </c>
      <c r="E17" s="54"/>
      <c r="F17" s="54">
        <f>SUM(J17,M17)</f>
        <v>7311</v>
      </c>
      <c r="G17" s="39"/>
      <c r="H17" s="37">
        <v>3024</v>
      </c>
      <c r="I17" s="37"/>
      <c r="J17" s="37">
        <v>6699</v>
      </c>
      <c r="K17" s="38"/>
      <c r="L17" s="37">
        <v>229</v>
      </c>
      <c r="M17" s="37">
        <v>612</v>
      </c>
    </row>
    <row r="18" spans="1:13" s="9" customFormat="1" ht="15" customHeight="1" x14ac:dyDescent="0.25">
      <c r="A18" s="36" t="s">
        <v>2</v>
      </c>
      <c r="B18" s="54">
        <f t="shared" ref="B18:B20" si="2">SUM(D18,F18)</f>
        <v>17561</v>
      </c>
      <c r="C18" s="55"/>
      <c r="D18" s="54">
        <f t="shared" ref="D18:D20" si="3">SUM(H18,L18)</f>
        <v>7270</v>
      </c>
      <c r="E18" s="54"/>
      <c r="F18" s="54">
        <f t="shared" ref="F18:F20" si="4">SUM(J18,M18)</f>
        <v>10291</v>
      </c>
      <c r="G18" s="39"/>
      <c r="H18" s="37">
        <v>6500</v>
      </c>
      <c r="I18" s="37"/>
      <c r="J18" s="37">
        <v>9631</v>
      </c>
      <c r="K18" s="38"/>
      <c r="L18" s="37">
        <v>770</v>
      </c>
      <c r="M18" s="37">
        <v>660</v>
      </c>
    </row>
    <row r="19" spans="1:13" s="9" customFormat="1" ht="15" customHeight="1" x14ac:dyDescent="0.25">
      <c r="A19" s="36" t="s">
        <v>3</v>
      </c>
      <c r="B19" s="54">
        <f t="shared" si="2"/>
        <v>16603</v>
      </c>
      <c r="C19" s="55"/>
      <c r="D19" s="54">
        <f t="shared" si="3"/>
        <v>3996</v>
      </c>
      <c r="E19" s="54"/>
      <c r="F19" s="54">
        <f t="shared" si="4"/>
        <v>12607</v>
      </c>
      <c r="G19" s="39"/>
      <c r="H19" s="37">
        <v>2875</v>
      </c>
      <c r="I19" s="37"/>
      <c r="J19" s="37">
        <v>10025</v>
      </c>
      <c r="K19" s="38"/>
      <c r="L19" s="37">
        <v>1121</v>
      </c>
      <c r="M19" s="37">
        <v>2582</v>
      </c>
    </row>
    <row r="20" spans="1:13" s="9" customFormat="1" ht="15" customHeight="1" x14ac:dyDescent="0.25">
      <c r="A20" s="36" t="s">
        <v>4</v>
      </c>
      <c r="B20" s="54">
        <f t="shared" si="2"/>
        <v>12568</v>
      </c>
      <c r="C20" s="55"/>
      <c r="D20" s="54">
        <f t="shared" si="3"/>
        <v>3921</v>
      </c>
      <c r="E20" s="54"/>
      <c r="F20" s="54">
        <f t="shared" si="4"/>
        <v>8647</v>
      </c>
      <c r="G20" s="39"/>
      <c r="H20" s="37">
        <v>2471</v>
      </c>
      <c r="I20" s="37"/>
      <c r="J20" s="37">
        <v>5952</v>
      </c>
      <c r="K20" s="38"/>
      <c r="L20" s="37">
        <v>1450</v>
      </c>
      <c r="M20" s="37">
        <v>2695</v>
      </c>
    </row>
    <row r="21" spans="1:13" s="9" customFormat="1" ht="15" customHeight="1" x14ac:dyDescent="0.25">
      <c r="A21" s="36"/>
      <c r="B21" s="54"/>
      <c r="C21" s="55"/>
      <c r="D21" s="54"/>
      <c r="E21" s="39"/>
      <c r="F21" s="54"/>
      <c r="G21" s="39"/>
      <c r="H21" s="54"/>
      <c r="I21" s="39"/>
      <c r="J21" s="54"/>
      <c r="K21" s="39"/>
      <c r="L21" s="54"/>
      <c r="M21" s="54"/>
    </row>
    <row r="22" spans="1:13" s="35" customFormat="1" ht="15" customHeight="1" x14ac:dyDescent="0.25">
      <c r="A22" s="33" t="s">
        <v>5</v>
      </c>
      <c r="B22" s="56">
        <f>SUM(B23:B53)</f>
        <v>249706</v>
      </c>
      <c r="C22" s="56"/>
      <c r="D22" s="56">
        <f>SUM(D23:D53)</f>
        <v>81751</v>
      </c>
      <c r="E22" s="52"/>
      <c r="F22" s="56">
        <f>SUM(F23:F53)</f>
        <v>167955</v>
      </c>
      <c r="G22" s="52"/>
      <c r="H22" s="56">
        <f>SUM(H23:H53)</f>
        <v>70816</v>
      </c>
      <c r="I22" s="56"/>
      <c r="J22" s="56">
        <f>SUM(J23:J53)</f>
        <v>151154</v>
      </c>
      <c r="K22" s="56"/>
      <c r="L22" s="56">
        <f t="shared" ref="L22:M22" si="5">SUM(L23:L53)</f>
        <v>10935</v>
      </c>
      <c r="M22" s="56">
        <f t="shared" si="5"/>
        <v>16801</v>
      </c>
    </row>
    <row r="23" spans="1:13" s="9" customFormat="1" ht="15" customHeight="1" x14ac:dyDescent="0.25">
      <c r="A23" s="36" t="s">
        <v>6</v>
      </c>
      <c r="B23" s="54">
        <f t="shared" ref="B23:B53" si="6">SUM(D23,F23)</f>
        <v>6171</v>
      </c>
      <c r="C23" s="55"/>
      <c r="D23" s="54">
        <f t="shared" ref="D23:D53" si="7">SUM(H23,L23)</f>
        <v>2977</v>
      </c>
      <c r="E23" s="54"/>
      <c r="F23" s="54">
        <f t="shared" ref="F23:F53" si="8">SUM(J23,M23)</f>
        <v>3194</v>
      </c>
      <c r="G23" s="39"/>
      <c r="H23" s="37">
        <v>1823</v>
      </c>
      <c r="I23" s="37"/>
      <c r="J23" s="37">
        <v>2115</v>
      </c>
      <c r="K23" s="54"/>
      <c r="L23" s="37">
        <v>1154</v>
      </c>
      <c r="M23" s="37">
        <v>1079</v>
      </c>
    </row>
    <row r="24" spans="1:13" s="9" customFormat="1" ht="15" customHeight="1" x14ac:dyDescent="0.25">
      <c r="A24" s="36" t="s">
        <v>7</v>
      </c>
      <c r="B24" s="54">
        <f t="shared" si="6"/>
        <v>6140</v>
      </c>
      <c r="C24" s="55"/>
      <c r="D24" s="54">
        <f t="shared" si="7"/>
        <v>1979</v>
      </c>
      <c r="E24" s="54"/>
      <c r="F24" s="54">
        <f t="shared" si="8"/>
        <v>4161</v>
      </c>
      <c r="G24" s="39"/>
      <c r="H24" s="37">
        <v>1805</v>
      </c>
      <c r="I24" s="37"/>
      <c r="J24" s="37">
        <v>3883</v>
      </c>
      <c r="K24" s="54"/>
      <c r="L24" s="37">
        <v>174</v>
      </c>
      <c r="M24" s="37">
        <v>278</v>
      </c>
    </row>
    <row r="25" spans="1:13" s="9" customFormat="1" ht="15" customHeight="1" x14ac:dyDescent="0.25">
      <c r="A25" s="36" t="s">
        <v>8</v>
      </c>
      <c r="B25" s="54">
        <f t="shared" si="6"/>
        <v>6175</v>
      </c>
      <c r="C25" s="55"/>
      <c r="D25" s="54">
        <f t="shared" si="7"/>
        <v>1648</v>
      </c>
      <c r="E25" s="54"/>
      <c r="F25" s="54">
        <f t="shared" si="8"/>
        <v>4527</v>
      </c>
      <c r="G25" s="39"/>
      <c r="H25" s="37">
        <v>1275</v>
      </c>
      <c r="I25" s="37"/>
      <c r="J25" s="37">
        <v>3765</v>
      </c>
      <c r="K25" s="54"/>
      <c r="L25" s="37">
        <v>373</v>
      </c>
      <c r="M25" s="37">
        <v>762</v>
      </c>
    </row>
    <row r="26" spans="1:13" s="9" customFormat="1" ht="15" customHeight="1" x14ac:dyDescent="0.25">
      <c r="A26" s="36" t="s">
        <v>9</v>
      </c>
      <c r="B26" s="54">
        <f t="shared" si="6"/>
        <v>3048</v>
      </c>
      <c r="C26" s="55"/>
      <c r="D26" s="54">
        <f t="shared" si="7"/>
        <v>1119</v>
      </c>
      <c r="E26" s="54"/>
      <c r="F26" s="54">
        <f t="shared" si="8"/>
        <v>1929</v>
      </c>
      <c r="G26" s="39"/>
      <c r="H26" s="37">
        <v>770</v>
      </c>
      <c r="I26" s="37"/>
      <c r="J26" s="37">
        <v>1626</v>
      </c>
      <c r="K26" s="54"/>
      <c r="L26" s="37">
        <v>349</v>
      </c>
      <c r="M26" s="37">
        <v>303</v>
      </c>
    </row>
    <row r="27" spans="1:13" s="9" customFormat="1" ht="15" customHeight="1" x14ac:dyDescent="0.25">
      <c r="A27" s="36" t="s">
        <v>10</v>
      </c>
      <c r="B27" s="54">
        <f t="shared" si="6"/>
        <v>8891</v>
      </c>
      <c r="C27" s="55"/>
      <c r="D27" s="54">
        <f t="shared" si="7"/>
        <v>3668</v>
      </c>
      <c r="E27" s="54"/>
      <c r="F27" s="54">
        <f t="shared" si="8"/>
        <v>5223</v>
      </c>
      <c r="G27" s="39"/>
      <c r="H27" s="37">
        <v>3543</v>
      </c>
      <c r="I27" s="37"/>
      <c r="J27" s="37">
        <v>5099</v>
      </c>
      <c r="K27" s="54"/>
      <c r="L27" s="37">
        <v>125</v>
      </c>
      <c r="M27" s="37">
        <v>124</v>
      </c>
    </row>
    <row r="28" spans="1:13" s="9" customFormat="1" ht="15" customHeight="1" x14ac:dyDescent="0.25">
      <c r="A28" s="36" t="s">
        <v>11</v>
      </c>
      <c r="B28" s="54">
        <f t="shared" si="6"/>
        <v>2521</v>
      </c>
      <c r="C28" s="55"/>
      <c r="D28" s="54">
        <f t="shared" si="7"/>
        <v>852</v>
      </c>
      <c r="E28" s="54"/>
      <c r="F28" s="54">
        <f t="shared" si="8"/>
        <v>1669</v>
      </c>
      <c r="G28" s="39"/>
      <c r="H28" s="37">
        <v>788</v>
      </c>
      <c r="I28" s="37"/>
      <c r="J28" s="37">
        <v>1624</v>
      </c>
      <c r="K28" s="54"/>
      <c r="L28" s="37">
        <v>64</v>
      </c>
      <c r="M28" s="37">
        <v>45</v>
      </c>
    </row>
    <row r="29" spans="1:13" s="9" customFormat="1" ht="15" customHeight="1" x14ac:dyDescent="0.25">
      <c r="A29" s="36" t="s">
        <v>12</v>
      </c>
      <c r="B29" s="54">
        <f t="shared" si="6"/>
        <v>8498</v>
      </c>
      <c r="C29" s="55"/>
      <c r="D29" s="54">
        <f t="shared" si="7"/>
        <v>2411</v>
      </c>
      <c r="E29" s="54"/>
      <c r="F29" s="54">
        <f t="shared" si="8"/>
        <v>6087</v>
      </c>
      <c r="G29" s="39"/>
      <c r="H29" s="37">
        <v>1683</v>
      </c>
      <c r="I29" s="37"/>
      <c r="J29" s="37">
        <v>4938</v>
      </c>
      <c r="K29" s="54"/>
      <c r="L29" s="37">
        <v>728</v>
      </c>
      <c r="M29" s="37">
        <v>1149</v>
      </c>
    </row>
    <row r="30" spans="1:13" s="9" customFormat="1" ht="15" customHeight="1" x14ac:dyDescent="0.25">
      <c r="A30" s="36" t="s">
        <v>13</v>
      </c>
      <c r="B30" s="54">
        <f t="shared" si="6"/>
        <v>11571</v>
      </c>
      <c r="C30" s="55"/>
      <c r="D30" s="54">
        <f t="shared" si="7"/>
        <v>3566</v>
      </c>
      <c r="E30" s="54"/>
      <c r="F30" s="54">
        <f t="shared" si="8"/>
        <v>8005</v>
      </c>
      <c r="G30" s="39"/>
      <c r="H30" s="37">
        <v>3267</v>
      </c>
      <c r="I30" s="37"/>
      <c r="J30" s="37">
        <v>7279</v>
      </c>
      <c r="K30" s="39"/>
      <c r="L30" s="37">
        <v>299</v>
      </c>
      <c r="M30" s="37">
        <v>726</v>
      </c>
    </row>
    <row r="31" spans="1:13" s="9" customFormat="1" ht="15" customHeight="1" x14ac:dyDescent="0.25">
      <c r="A31" s="36" t="s">
        <v>14</v>
      </c>
      <c r="B31" s="54">
        <f t="shared" si="6"/>
        <v>7352</v>
      </c>
      <c r="C31" s="55"/>
      <c r="D31" s="54">
        <f t="shared" si="7"/>
        <v>2245</v>
      </c>
      <c r="E31" s="54"/>
      <c r="F31" s="54">
        <f t="shared" si="8"/>
        <v>5107</v>
      </c>
      <c r="G31" s="39"/>
      <c r="H31" s="37">
        <v>1919</v>
      </c>
      <c r="I31" s="37"/>
      <c r="J31" s="37">
        <v>4643</v>
      </c>
      <c r="K31" s="39"/>
      <c r="L31" s="37">
        <v>326</v>
      </c>
      <c r="M31" s="37">
        <v>464</v>
      </c>
    </row>
    <row r="32" spans="1:13" s="9" customFormat="1" ht="15" customHeight="1" x14ac:dyDescent="0.25">
      <c r="A32" s="36" t="s">
        <v>15</v>
      </c>
      <c r="B32" s="54">
        <f t="shared" si="6"/>
        <v>12192</v>
      </c>
      <c r="C32" s="55"/>
      <c r="D32" s="54">
        <f t="shared" si="7"/>
        <v>4263</v>
      </c>
      <c r="E32" s="54"/>
      <c r="F32" s="54">
        <f t="shared" si="8"/>
        <v>7929</v>
      </c>
      <c r="G32" s="39"/>
      <c r="H32" s="37">
        <v>3859</v>
      </c>
      <c r="I32" s="37"/>
      <c r="J32" s="37">
        <v>7253</v>
      </c>
      <c r="K32" s="39"/>
      <c r="L32" s="37">
        <v>404</v>
      </c>
      <c r="M32" s="37">
        <v>676</v>
      </c>
    </row>
    <row r="33" spans="1:13" s="9" customFormat="1" ht="15" customHeight="1" x14ac:dyDescent="0.25">
      <c r="A33" s="36" t="s">
        <v>16</v>
      </c>
      <c r="B33" s="54">
        <f t="shared" si="6"/>
        <v>15097</v>
      </c>
      <c r="C33" s="55"/>
      <c r="D33" s="54">
        <f t="shared" si="7"/>
        <v>5638</v>
      </c>
      <c r="E33" s="54"/>
      <c r="F33" s="54">
        <f t="shared" si="8"/>
        <v>9459</v>
      </c>
      <c r="G33" s="39"/>
      <c r="H33" s="37">
        <v>4720</v>
      </c>
      <c r="I33" s="37"/>
      <c r="J33" s="37">
        <v>8580</v>
      </c>
      <c r="K33" s="39"/>
      <c r="L33" s="37">
        <v>918</v>
      </c>
      <c r="M33" s="37">
        <v>879</v>
      </c>
    </row>
    <row r="34" spans="1:13" s="9" customFormat="1" ht="15" customHeight="1" x14ac:dyDescent="0.25">
      <c r="A34" s="36" t="s">
        <v>17</v>
      </c>
      <c r="B34" s="54">
        <f t="shared" si="6"/>
        <v>11537</v>
      </c>
      <c r="C34" s="55"/>
      <c r="D34" s="54">
        <f t="shared" si="7"/>
        <v>2449</v>
      </c>
      <c r="E34" s="54"/>
      <c r="F34" s="54">
        <f t="shared" si="8"/>
        <v>9088</v>
      </c>
      <c r="G34" s="39"/>
      <c r="H34" s="37">
        <v>1961</v>
      </c>
      <c r="I34" s="37"/>
      <c r="J34" s="37">
        <v>6947</v>
      </c>
      <c r="K34" s="54"/>
      <c r="L34" s="37">
        <v>488</v>
      </c>
      <c r="M34" s="37">
        <v>2141</v>
      </c>
    </row>
    <row r="35" spans="1:13" s="9" customFormat="1" ht="15" customHeight="1" x14ac:dyDescent="0.25">
      <c r="A35" s="36" t="s">
        <v>18</v>
      </c>
      <c r="B35" s="54">
        <f t="shared" si="6"/>
        <v>8068</v>
      </c>
      <c r="C35" s="55"/>
      <c r="D35" s="54">
        <f t="shared" si="7"/>
        <v>2956</v>
      </c>
      <c r="E35" s="54"/>
      <c r="F35" s="54">
        <f t="shared" si="8"/>
        <v>5112</v>
      </c>
      <c r="G35" s="39"/>
      <c r="H35" s="37">
        <v>2639</v>
      </c>
      <c r="I35" s="37"/>
      <c r="J35" s="37">
        <v>4322</v>
      </c>
      <c r="K35" s="54"/>
      <c r="L35" s="37">
        <v>317</v>
      </c>
      <c r="M35" s="37">
        <v>790</v>
      </c>
    </row>
    <row r="36" spans="1:13" s="9" customFormat="1" ht="15" customHeight="1" x14ac:dyDescent="0.25">
      <c r="A36" s="36" t="s">
        <v>19</v>
      </c>
      <c r="B36" s="54">
        <f t="shared" si="6"/>
        <v>21879</v>
      </c>
      <c r="C36" s="55"/>
      <c r="D36" s="54">
        <f t="shared" si="7"/>
        <v>6110</v>
      </c>
      <c r="E36" s="54"/>
      <c r="F36" s="54">
        <f t="shared" si="8"/>
        <v>15769</v>
      </c>
      <c r="G36" s="39"/>
      <c r="H36" s="37">
        <v>5546</v>
      </c>
      <c r="I36" s="37"/>
      <c r="J36" s="37">
        <v>14928</v>
      </c>
      <c r="K36" s="54"/>
      <c r="L36" s="37">
        <v>564</v>
      </c>
      <c r="M36" s="37">
        <v>841</v>
      </c>
    </row>
    <row r="37" spans="1:13" s="9" customFormat="1" ht="15" customHeight="1" x14ac:dyDescent="0.25">
      <c r="A37" s="36" t="s">
        <v>20</v>
      </c>
      <c r="B37" s="54">
        <f t="shared" si="6"/>
        <v>12293</v>
      </c>
      <c r="C37" s="55"/>
      <c r="D37" s="54">
        <f t="shared" si="7"/>
        <v>3764</v>
      </c>
      <c r="E37" s="54"/>
      <c r="F37" s="54">
        <f t="shared" si="8"/>
        <v>8529</v>
      </c>
      <c r="G37" s="39"/>
      <c r="H37" s="37">
        <v>3362</v>
      </c>
      <c r="I37" s="37"/>
      <c r="J37" s="37">
        <v>7774</v>
      </c>
      <c r="K37" s="54"/>
      <c r="L37" s="37">
        <v>402</v>
      </c>
      <c r="M37" s="37">
        <v>755</v>
      </c>
    </row>
    <row r="38" spans="1:13" s="9" customFormat="1" ht="15" customHeight="1" x14ac:dyDescent="0.25">
      <c r="A38" s="36" t="s">
        <v>21</v>
      </c>
      <c r="B38" s="54">
        <f t="shared" si="6"/>
        <v>4955</v>
      </c>
      <c r="C38" s="55"/>
      <c r="D38" s="54">
        <f t="shared" si="7"/>
        <v>1891</v>
      </c>
      <c r="E38" s="54"/>
      <c r="F38" s="54">
        <f t="shared" si="8"/>
        <v>3064</v>
      </c>
      <c r="G38" s="39"/>
      <c r="H38" s="37">
        <v>1738</v>
      </c>
      <c r="I38" s="37"/>
      <c r="J38" s="37">
        <v>2891</v>
      </c>
      <c r="K38" s="54"/>
      <c r="L38" s="37">
        <v>153</v>
      </c>
      <c r="M38" s="37">
        <v>173</v>
      </c>
    </row>
    <row r="39" spans="1:13" s="9" customFormat="1" ht="15" customHeight="1" x14ac:dyDescent="0.25">
      <c r="A39" s="36" t="s">
        <v>22</v>
      </c>
      <c r="B39" s="54">
        <f t="shared" si="6"/>
        <v>5255</v>
      </c>
      <c r="C39" s="55"/>
      <c r="D39" s="54">
        <f t="shared" si="7"/>
        <v>1893</v>
      </c>
      <c r="E39" s="54"/>
      <c r="F39" s="54">
        <f t="shared" si="8"/>
        <v>3362</v>
      </c>
      <c r="G39" s="39"/>
      <c r="H39" s="37">
        <v>1698</v>
      </c>
      <c r="I39" s="37"/>
      <c r="J39" s="37">
        <v>3274</v>
      </c>
      <c r="K39" s="54"/>
      <c r="L39" s="37">
        <v>195</v>
      </c>
      <c r="M39" s="37">
        <v>88</v>
      </c>
    </row>
    <row r="40" spans="1:13" s="9" customFormat="1" ht="15" customHeight="1" x14ac:dyDescent="0.25">
      <c r="A40" s="36" t="s">
        <v>23</v>
      </c>
      <c r="B40" s="54">
        <f t="shared" si="6"/>
        <v>3183</v>
      </c>
      <c r="C40" s="55"/>
      <c r="D40" s="54">
        <f t="shared" si="7"/>
        <v>913</v>
      </c>
      <c r="E40" s="54"/>
      <c r="F40" s="54">
        <f t="shared" si="8"/>
        <v>2270</v>
      </c>
      <c r="G40" s="39"/>
      <c r="H40" s="37">
        <v>833</v>
      </c>
      <c r="I40" s="37"/>
      <c r="J40" s="37">
        <v>2162</v>
      </c>
      <c r="K40" s="54"/>
      <c r="L40" s="37">
        <v>80</v>
      </c>
      <c r="M40" s="37">
        <v>108</v>
      </c>
    </row>
    <row r="41" spans="1:13" s="9" customFormat="1" ht="15" customHeight="1" x14ac:dyDescent="0.25">
      <c r="A41" s="36" t="s">
        <v>24</v>
      </c>
      <c r="B41" s="54">
        <f t="shared" si="6"/>
        <v>10146</v>
      </c>
      <c r="C41" s="55"/>
      <c r="D41" s="54">
        <f t="shared" si="7"/>
        <v>3886</v>
      </c>
      <c r="E41" s="54"/>
      <c r="F41" s="54">
        <f t="shared" si="8"/>
        <v>6260</v>
      </c>
      <c r="G41" s="39"/>
      <c r="H41" s="37">
        <v>3484</v>
      </c>
      <c r="I41" s="37"/>
      <c r="J41" s="37">
        <v>5575</v>
      </c>
      <c r="K41" s="54"/>
      <c r="L41" s="37">
        <v>402</v>
      </c>
      <c r="M41" s="37">
        <v>685</v>
      </c>
    </row>
    <row r="42" spans="1:13" s="9" customFormat="1" ht="15" customHeight="1" x14ac:dyDescent="0.25">
      <c r="A42" s="36" t="s">
        <v>25</v>
      </c>
      <c r="B42" s="54">
        <f t="shared" si="6"/>
        <v>10362</v>
      </c>
      <c r="C42" s="55"/>
      <c r="D42" s="54">
        <f t="shared" si="7"/>
        <v>2897</v>
      </c>
      <c r="E42" s="54"/>
      <c r="F42" s="54">
        <f t="shared" si="8"/>
        <v>7465</v>
      </c>
      <c r="G42" s="39"/>
      <c r="H42" s="37">
        <v>2476</v>
      </c>
      <c r="I42" s="37"/>
      <c r="J42" s="37">
        <v>6331</v>
      </c>
      <c r="K42" s="54"/>
      <c r="L42" s="37">
        <v>421</v>
      </c>
      <c r="M42" s="37">
        <v>1134</v>
      </c>
    </row>
    <row r="43" spans="1:13" s="9" customFormat="1" ht="15" customHeight="1" x14ac:dyDescent="0.25">
      <c r="A43" s="36" t="s">
        <v>26</v>
      </c>
      <c r="B43" s="54">
        <f t="shared" si="6"/>
        <v>2240</v>
      </c>
      <c r="C43" s="55"/>
      <c r="D43" s="54">
        <f t="shared" si="7"/>
        <v>691</v>
      </c>
      <c r="E43" s="54"/>
      <c r="F43" s="54">
        <f t="shared" si="8"/>
        <v>1549</v>
      </c>
      <c r="G43" s="39"/>
      <c r="H43" s="37">
        <v>524</v>
      </c>
      <c r="I43" s="37"/>
      <c r="J43" s="37">
        <v>1408</v>
      </c>
      <c r="K43" s="54"/>
      <c r="L43" s="37">
        <v>167</v>
      </c>
      <c r="M43" s="37">
        <v>141</v>
      </c>
    </row>
    <row r="44" spans="1:13" s="9" customFormat="1" ht="15" customHeight="1" x14ac:dyDescent="0.25">
      <c r="A44" s="36" t="s">
        <v>27</v>
      </c>
      <c r="B44" s="54">
        <f t="shared" si="6"/>
        <v>5663</v>
      </c>
      <c r="C44" s="55"/>
      <c r="D44" s="54">
        <f t="shared" si="7"/>
        <v>2210</v>
      </c>
      <c r="E44" s="54"/>
      <c r="F44" s="54">
        <f t="shared" si="8"/>
        <v>3453</v>
      </c>
      <c r="G44" s="39"/>
      <c r="H44" s="37">
        <v>2016</v>
      </c>
      <c r="I44" s="37"/>
      <c r="J44" s="37">
        <v>2987</v>
      </c>
      <c r="K44" s="54"/>
      <c r="L44" s="37">
        <v>194</v>
      </c>
      <c r="M44" s="37">
        <v>466</v>
      </c>
    </row>
    <row r="45" spans="1:13" s="9" customFormat="1" ht="15" customHeight="1" x14ac:dyDescent="0.25">
      <c r="A45" s="36" t="s">
        <v>28</v>
      </c>
      <c r="B45" s="54">
        <f t="shared" si="6"/>
        <v>9312</v>
      </c>
      <c r="C45" s="55"/>
      <c r="D45" s="54">
        <f t="shared" si="7"/>
        <v>3376</v>
      </c>
      <c r="E45" s="54"/>
      <c r="F45" s="54">
        <f t="shared" si="8"/>
        <v>5936</v>
      </c>
      <c r="G45" s="39"/>
      <c r="H45" s="37">
        <v>3066</v>
      </c>
      <c r="I45" s="37"/>
      <c r="J45" s="37">
        <v>5418</v>
      </c>
      <c r="K45" s="54"/>
      <c r="L45" s="37">
        <v>310</v>
      </c>
      <c r="M45" s="37">
        <v>518</v>
      </c>
    </row>
    <row r="46" spans="1:13" s="9" customFormat="1" ht="15" customHeight="1" x14ac:dyDescent="0.25">
      <c r="A46" s="36" t="s">
        <v>29</v>
      </c>
      <c r="B46" s="54">
        <f t="shared" si="6"/>
        <v>9826</v>
      </c>
      <c r="C46" s="55"/>
      <c r="D46" s="54">
        <f t="shared" si="7"/>
        <v>2751</v>
      </c>
      <c r="E46" s="54"/>
      <c r="F46" s="54">
        <f t="shared" si="8"/>
        <v>7075</v>
      </c>
      <c r="G46" s="39"/>
      <c r="H46" s="37">
        <v>2582</v>
      </c>
      <c r="I46" s="37"/>
      <c r="J46" s="37">
        <v>6814</v>
      </c>
      <c r="K46" s="54"/>
      <c r="L46" s="37">
        <v>169</v>
      </c>
      <c r="M46" s="37">
        <v>261</v>
      </c>
    </row>
    <row r="47" spans="1:13" s="9" customFormat="1" ht="15" customHeight="1" x14ac:dyDescent="0.25">
      <c r="A47" s="36" t="s">
        <v>30</v>
      </c>
      <c r="B47" s="54">
        <f t="shared" si="6"/>
        <v>5011</v>
      </c>
      <c r="C47" s="55"/>
      <c r="D47" s="54">
        <f t="shared" si="7"/>
        <v>1873</v>
      </c>
      <c r="E47" s="54"/>
      <c r="F47" s="54">
        <f t="shared" si="8"/>
        <v>3138</v>
      </c>
      <c r="G47" s="39"/>
      <c r="H47" s="37">
        <v>1769</v>
      </c>
      <c r="I47" s="37"/>
      <c r="J47" s="37">
        <v>3047</v>
      </c>
      <c r="K47" s="54"/>
      <c r="L47" s="37">
        <v>104</v>
      </c>
      <c r="M47" s="37">
        <v>91</v>
      </c>
    </row>
    <row r="48" spans="1:13" s="9" customFormat="1" ht="15" customHeight="1" x14ac:dyDescent="0.25">
      <c r="A48" s="36" t="s">
        <v>31</v>
      </c>
      <c r="B48" s="54">
        <f t="shared" si="6"/>
        <v>4428</v>
      </c>
      <c r="C48" s="55"/>
      <c r="D48" s="54">
        <f t="shared" si="7"/>
        <v>1304</v>
      </c>
      <c r="E48" s="54"/>
      <c r="F48" s="54">
        <f t="shared" si="8"/>
        <v>3124</v>
      </c>
      <c r="G48" s="39"/>
      <c r="H48" s="37">
        <v>1199</v>
      </c>
      <c r="I48" s="37"/>
      <c r="J48" s="37">
        <v>2986</v>
      </c>
      <c r="K48" s="54"/>
      <c r="L48" s="37">
        <v>105</v>
      </c>
      <c r="M48" s="37">
        <v>138</v>
      </c>
    </row>
    <row r="49" spans="1:13" s="9" customFormat="1" ht="15" customHeight="1" x14ac:dyDescent="0.25">
      <c r="A49" s="36" t="s">
        <v>32</v>
      </c>
      <c r="B49" s="54">
        <f t="shared" si="6"/>
        <v>9927</v>
      </c>
      <c r="C49" s="55"/>
      <c r="D49" s="54">
        <f t="shared" si="7"/>
        <v>3276</v>
      </c>
      <c r="E49" s="54"/>
      <c r="F49" s="54">
        <f t="shared" si="8"/>
        <v>6651</v>
      </c>
      <c r="G49" s="39"/>
      <c r="H49" s="37">
        <v>3014</v>
      </c>
      <c r="I49" s="37"/>
      <c r="J49" s="37">
        <v>6310</v>
      </c>
      <c r="K49" s="54"/>
      <c r="L49" s="37">
        <v>262</v>
      </c>
      <c r="M49" s="37">
        <v>341</v>
      </c>
    </row>
    <row r="50" spans="1:13" s="9" customFormat="1" ht="15" customHeight="1" x14ac:dyDescent="0.25">
      <c r="A50" s="36" t="s">
        <v>33</v>
      </c>
      <c r="B50" s="54">
        <f t="shared" si="6"/>
        <v>3885</v>
      </c>
      <c r="C50" s="55"/>
      <c r="D50" s="54">
        <f t="shared" si="7"/>
        <v>1607</v>
      </c>
      <c r="E50" s="54"/>
      <c r="F50" s="54">
        <f t="shared" si="8"/>
        <v>2278</v>
      </c>
      <c r="G50" s="39"/>
      <c r="H50" s="37">
        <v>980</v>
      </c>
      <c r="I50" s="37"/>
      <c r="J50" s="37">
        <v>1819</v>
      </c>
      <c r="K50" s="54"/>
      <c r="L50" s="37">
        <v>627</v>
      </c>
      <c r="M50" s="37">
        <v>459</v>
      </c>
    </row>
    <row r="51" spans="1:13" s="9" customFormat="1" ht="15" customHeight="1" x14ac:dyDescent="0.25">
      <c r="A51" s="36" t="s">
        <v>34</v>
      </c>
      <c r="B51" s="54">
        <f t="shared" si="6"/>
        <v>14363</v>
      </c>
      <c r="C51" s="55"/>
      <c r="D51" s="54">
        <f t="shared" si="7"/>
        <v>4551</v>
      </c>
      <c r="E51" s="54"/>
      <c r="F51" s="54">
        <f t="shared" si="8"/>
        <v>9812</v>
      </c>
      <c r="G51" s="39"/>
      <c r="H51" s="37">
        <v>4071</v>
      </c>
      <c r="I51" s="37"/>
      <c r="J51" s="37">
        <v>8956</v>
      </c>
      <c r="K51" s="54"/>
      <c r="L51" s="37">
        <v>480</v>
      </c>
      <c r="M51" s="37">
        <v>856</v>
      </c>
    </row>
    <row r="52" spans="1:13" s="9" customFormat="1" ht="15" customHeight="1" x14ac:dyDescent="0.25">
      <c r="A52" s="36" t="s">
        <v>35</v>
      </c>
      <c r="B52" s="54">
        <f t="shared" si="6"/>
        <v>3236</v>
      </c>
      <c r="C52" s="55"/>
      <c r="D52" s="54">
        <f t="shared" si="7"/>
        <v>767</v>
      </c>
      <c r="E52" s="54"/>
      <c r="F52" s="54">
        <f t="shared" si="8"/>
        <v>2469</v>
      </c>
      <c r="G52" s="39"/>
      <c r="H52" s="37">
        <v>716</v>
      </c>
      <c r="I52" s="37"/>
      <c r="J52" s="37">
        <v>2377</v>
      </c>
      <c r="K52" s="54"/>
      <c r="L52" s="37">
        <v>51</v>
      </c>
      <c r="M52" s="37">
        <v>92</v>
      </c>
    </row>
    <row r="53" spans="1:13" s="9" customFormat="1" ht="15" customHeight="1" x14ac:dyDescent="0.25">
      <c r="A53" s="36" t="s">
        <v>36</v>
      </c>
      <c r="B53" s="54">
        <f t="shared" si="6"/>
        <v>6481</v>
      </c>
      <c r="C53" s="55"/>
      <c r="D53" s="54">
        <f t="shared" si="7"/>
        <v>2220</v>
      </c>
      <c r="E53" s="54"/>
      <c r="F53" s="54">
        <f t="shared" si="8"/>
        <v>4261</v>
      </c>
      <c r="G53" s="39"/>
      <c r="H53" s="37">
        <v>1690</v>
      </c>
      <c r="I53" s="37"/>
      <c r="J53" s="37">
        <v>4023</v>
      </c>
      <c r="K53" s="54"/>
      <c r="L53" s="37">
        <v>530</v>
      </c>
      <c r="M53" s="37">
        <v>238</v>
      </c>
    </row>
    <row r="54" spans="1:13" s="9" customFormat="1" ht="15" customHeight="1" x14ac:dyDescent="0.25">
      <c r="A54" s="36"/>
      <c r="B54" s="55"/>
      <c r="C54" s="55"/>
      <c r="D54" s="54"/>
      <c r="E54" s="39"/>
      <c r="F54" s="54"/>
      <c r="G54" s="39"/>
      <c r="H54" s="55"/>
      <c r="I54" s="39"/>
      <c r="J54" s="55"/>
      <c r="K54" s="39"/>
      <c r="L54" s="55"/>
      <c r="M54" s="55"/>
    </row>
    <row r="55" spans="1:13" s="9" customFormat="1" ht="15" customHeight="1" x14ac:dyDescent="0.25">
      <c r="A55" s="33" t="s">
        <v>37</v>
      </c>
      <c r="B55" s="56">
        <f>SUM(B56:B69)</f>
        <v>47662</v>
      </c>
      <c r="C55" s="56"/>
      <c r="D55" s="56">
        <f>SUM(D56:D69)</f>
        <v>17231</v>
      </c>
      <c r="E55" s="52"/>
      <c r="F55" s="56">
        <f>SUM(F56:F69)</f>
        <v>30431</v>
      </c>
      <c r="G55" s="52"/>
      <c r="H55" s="56">
        <f>SUM(H56:H69)</f>
        <v>7763</v>
      </c>
      <c r="I55" s="56"/>
      <c r="J55" s="56">
        <f>SUM(J56:J69)</f>
        <v>8509</v>
      </c>
      <c r="K55" s="56"/>
      <c r="L55" s="56">
        <f t="shared" ref="L55:M55" si="9">SUM(L56:L69)</f>
        <v>9468</v>
      </c>
      <c r="M55" s="56">
        <f t="shared" si="9"/>
        <v>21922</v>
      </c>
    </row>
    <row r="56" spans="1:13" s="9" customFormat="1" ht="15" customHeight="1" x14ac:dyDescent="0.25">
      <c r="A56" s="36" t="s">
        <v>38</v>
      </c>
      <c r="B56" s="54">
        <f t="shared" ref="B56:B69" si="10">SUM(D56,F56)</f>
        <v>3397</v>
      </c>
      <c r="C56" s="55"/>
      <c r="D56" s="54">
        <f t="shared" ref="D56:D69" si="11">SUM(H56,L56)</f>
        <v>1726</v>
      </c>
      <c r="E56" s="54"/>
      <c r="F56" s="54">
        <f t="shared" ref="F56:F69" si="12">SUM(J56,M56)</f>
        <v>1671</v>
      </c>
      <c r="G56" s="39"/>
      <c r="H56" s="37">
        <v>1587</v>
      </c>
      <c r="I56" s="37"/>
      <c r="J56" s="37">
        <v>1580</v>
      </c>
      <c r="K56" s="54"/>
      <c r="L56" s="37">
        <v>139</v>
      </c>
      <c r="M56" s="37">
        <v>91</v>
      </c>
    </row>
    <row r="57" spans="1:13" s="9" customFormat="1" ht="15" customHeight="1" x14ac:dyDescent="0.25">
      <c r="A57" s="36" t="s">
        <v>39</v>
      </c>
      <c r="B57" s="54">
        <f t="shared" si="10"/>
        <v>4434</v>
      </c>
      <c r="C57" s="55"/>
      <c r="D57" s="54">
        <f t="shared" si="11"/>
        <v>1479</v>
      </c>
      <c r="E57" s="54"/>
      <c r="F57" s="54">
        <f t="shared" si="12"/>
        <v>2955</v>
      </c>
      <c r="G57" s="39"/>
      <c r="H57" s="37">
        <v>559</v>
      </c>
      <c r="I57" s="37"/>
      <c r="J57" s="37">
        <v>1040</v>
      </c>
      <c r="K57" s="54"/>
      <c r="L57" s="37">
        <v>920</v>
      </c>
      <c r="M57" s="37">
        <v>1915</v>
      </c>
    </row>
    <row r="58" spans="1:13" s="9" customFormat="1" ht="15" customHeight="1" x14ac:dyDescent="0.25">
      <c r="A58" s="36" t="s">
        <v>40</v>
      </c>
      <c r="B58" s="54">
        <f t="shared" si="10"/>
        <v>311</v>
      </c>
      <c r="C58" s="55"/>
      <c r="D58" s="54">
        <f t="shared" si="11"/>
        <v>77</v>
      </c>
      <c r="E58" s="54"/>
      <c r="F58" s="54">
        <f t="shared" si="12"/>
        <v>234</v>
      </c>
      <c r="G58" s="39"/>
      <c r="H58" s="37">
        <v>0</v>
      </c>
      <c r="I58" s="37"/>
      <c r="J58" s="37">
        <v>0</v>
      </c>
      <c r="K58" s="54"/>
      <c r="L58" s="37">
        <v>77</v>
      </c>
      <c r="M58" s="37">
        <v>234</v>
      </c>
    </row>
    <row r="59" spans="1:13" s="9" customFormat="1" ht="15" customHeight="1" x14ac:dyDescent="0.25">
      <c r="A59" s="36" t="s">
        <v>41</v>
      </c>
      <c r="B59" s="54">
        <f t="shared" si="10"/>
        <v>2255</v>
      </c>
      <c r="C59" s="55"/>
      <c r="D59" s="54">
        <f t="shared" si="11"/>
        <v>839</v>
      </c>
      <c r="E59" s="54"/>
      <c r="F59" s="54">
        <f t="shared" si="12"/>
        <v>1416</v>
      </c>
      <c r="G59" s="39"/>
      <c r="H59" s="37">
        <v>786</v>
      </c>
      <c r="I59" s="37"/>
      <c r="J59" s="37">
        <v>1359</v>
      </c>
      <c r="K59" s="54"/>
      <c r="L59" s="37">
        <v>53</v>
      </c>
      <c r="M59" s="37">
        <v>57</v>
      </c>
    </row>
    <row r="60" spans="1:13" s="9" customFormat="1" ht="15" customHeight="1" x14ac:dyDescent="0.25">
      <c r="A60" s="36" t="s">
        <v>42</v>
      </c>
      <c r="B60" s="54">
        <f t="shared" si="10"/>
        <v>3625</v>
      </c>
      <c r="C60" s="55"/>
      <c r="D60" s="54">
        <f t="shared" si="11"/>
        <v>952</v>
      </c>
      <c r="E60" s="54"/>
      <c r="F60" s="54">
        <f t="shared" si="12"/>
        <v>2673</v>
      </c>
      <c r="G60" s="39"/>
      <c r="H60" s="37">
        <v>223</v>
      </c>
      <c r="I60" s="37"/>
      <c r="J60" s="37">
        <v>362</v>
      </c>
      <c r="K60" s="54"/>
      <c r="L60" s="37">
        <v>729</v>
      </c>
      <c r="M60" s="37">
        <v>2311</v>
      </c>
    </row>
    <row r="61" spans="1:13" s="9" customFormat="1" ht="15" customHeight="1" x14ac:dyDescent="0.25">
      <c r="A61" s="36" t="s">
        <v>43</v>
      </c>
      <c r="B61" s="54">
        <f t="shared" si="10"/>
        <v>2335</v>
      </c>
      <c r="C61" s="55"/>
      <c r="D61" s="54">
        <f t="shared" si="11"/>
        <v>1136</v>
      </c>
      <c r="E61" s="54"/>
      <c r="F61" s="54">
        <f t="shared" si="12"/>
        <v>1199</v>
      </c>
      <c r="G61" s="39"/>
      <c r="H61" s="37">
        <v>601</v>
      </c>
      <c r="I61" s="37"/>
      <c r="J61" s="37">
        <v>635</v>
      </c>
      <c r="K61" s="54"/>
      <c r="L61" s="37">
        <v>535</v>
      </c>
      <c r="M61" s="37">
        <v>564</v>
      </c>
    </row>
    <row r="62" spans="1:13" s="9" customFormat="1" ht="15" customHeight="1" x14ac:dyDescent="0.25">
      <c r="A62" s="36" t="s">
        <v>44</v>
      </c>
      <c r="B62" s="54">
        <f t="shared" si="10"/>
        <v>6122</v>
      </c>
      <c r="C62" s="55"/>
      <c r="D62" s="54">
        <f t="shared" si="11"/>
        <v>720</v>
      </c>
      <c r="E62" s="54"/>
      <c r="F62" s="54">
        <f t="shared" si="12"/>
        <v>5402</v>
      </c>
      <c r="G62" s="39"/>
      <c r="H62" s="37">
        <v>0</v>
      </c>
      <c r="I62" s="37"/>
      <c r="J62" s="37">
        <v>0</v>
      </c>
      <c r="K62" s="54"/>
      <c r="L62" s="37">
        <v>720</v>
      </c>
      <c r="M62" s="37">
        <v>5402</v>
      </c>
    </row>
    <row r="63" spans="1:13" s="9" customFormat="1" ht="15" customHeight="1" x14ac:dyDescent="0.25">
      <c r="A63" s="36" t="s">
        <v>45</v>
      </c>
      <c r="B63" s="54">
        <f t="shared" si="10"/>
        <v>2232</v>
      </c>
      <c r="C63" s="55"/>
      <c r="D63" s="54">
        <f t="shared" si="11"/>
        <v>1702</v>
      </c>
      <c r="E63" s="54"/>
      <c r="F63" s="54">
        <f t="shared" si="12"/>
        <v>530</v>
      </c>
      <c r="G63" s="39"/>
      <c r="H63" s="37">
        <v>1139</v>
      </c>
      <c r="I63" s="37"/>
      <c r="J63" s="37">
        <v>361</v>
      </c>
      <c r="K63" s="54"/>
      <c r="L63" s="37">
        <v>563</v>
      </c>
      <c r="M63" s="37">
        <v>169</v>
      </c>
    </row>
    <row r="64" spans="1:13" s="9" customFormat="1" ht="15" customHeight="1" x14ac:dyDescent="0.25">
      <c r="A64" s="36" t="s">
        <v>46</v>
      </c>
      <c r="B64" s="54">
        <f t="shared" si="10"/>
        <v>2789</v>
      </c>
      <c r="C64" s="55"/>
      <c r="D64" s="54">
        <f t="shared" si="11"/>
        <v>1418</v>
      </c>
      <c r="E64" s="54"/>
      <c r="F64" s="54">
        <f t="shared" si="12"/>
        <v>1371</v>
      </c>
      <c r="G64" s="39"/>
      <c r="H64" s="37">
        <v>744</v>
      </c>
      <c r="I64" s="37"/>
      <c r="J64" s="37">
        <v>530</v>
      </c>
      <c r="K64" s="54"/>
      <c r="L64" s="37">
        <v>674</v>
      </c>
      <c r="M64" s="37">
        <v>841</v>
      </c>
    </row>
    <row r="65" spans="1:13" s="9" customFormat="1" ht="15" customHeight="1" x14ac:dyDescent="0.25">
      <c r="A65" s="40" t="s">
        <v>47</v>
      </c>
      <c r="B65" s="54">
        <f t="shared" si="10"/>
        <v>2773</v>
      </c>
      <c r="C65" s="55"/>
      <c r="D65" s="54">
        <f t="shared" si="11"/>
        <v>1044</v>
      </c>
      <c r="E65" s="54"/>
      <c r="F65" s="54">
        <f t="shared" si="12"/>
        <v>1729</v>
      </c>
      <c r="G65" s="39"/>
      <c r="H65" s="37">
        <v>564</v>
      </c>
      <c r="I65" s="37"/>
      <c r="J65" s="37">
        <v>862</v>
      </c>
      <c r="K65" s="54"/>
      <c r="L65" s="37">
        <v>480</v>
      </c>
      <c r="M65" s="37">
        <v>867</v>
      </c>
    </row>
    <row r="66" spans="1:13" s="9" customFormat="1" ht="15" customHeight="1" x14ac:dyDescent="0.25">
      <c r="A66" s="40" t="s">
        <v>48</v>
      </c>
      <c r="B66" s="54">
        <f t="shared" si="10"/>
        <v>849</v>
      </c>
      <c r="C66" s="55"/>
      <c r="D66" s="54">
        <f t="shared" si="11"/>
        <v>799</v>
      </c>
      <c r="E66" s="54"/>
      <c r="F66" s="54">
        <f t="shared" si="12"/>
        <v>50</v>
      </c>
      <c r="G66" s="39"/>
      <c r="H66" s="37">
        <v>692</v>
      </c>
      <c r="I66" s="37"/>
      <c r="J66" s="37">
        <v>41</v>
      </c>
      <c r="K66" s="54"/>
      <c r="L66" s="37">
        <v>107</v>
      </c>
      <c r="M66" s="37">
        <v>9</v>
      </c>
    </row>
    <row r="67" spans="1:13" s="9" customFormat="1" ht="15" customHeight="1" x14ac:dyDescent="0.25">
      <c r="A67" s="36" t="s">
        <v>49</v>
      </c>
      <c r="B67" s="54">
        <f t="shared" si="10"/>
        <v>6189</v>
      </c>
      <c r="C67" s="55"/>
      <c r="D67" s="54">
        <f t="shared" si="11"/>
        <v>1128</v>
      </c>
      <c r="E67" s="54"/>
      <c r="F67" s="54">
        <f t="shared" si="12"/>
        <v>5061</v>
      </c>
      <c r="G67" s="39"/>
      <c r="H67" s="37">
        <v>175</v>
      </c>
      <c r="I67" s="37"/>
      <c r="J67" s="37">
        <v>325</v>
      </c>
      <c r="K67" s="54"/>
      <c r="L67" s="37">
        <v>953</v>
      </c>
      <c r="M67" s="37">
        <v>4736</v>
      </c>
    </row>
    <row r="68" spans="1:13" s="9" customFormat="1" ht="15" customHeight="1" x14ac:dyDescent="0.25">
      <c r="A68" s="41" t="s">
        <v>50</v>
      </c>
      <c r="B68" s="57">
        <f t="shared" si="10"/>
        <v>6310</v>
      </c>
      <c r="C68" s="58"/>
      <c r="D68" s="54">
        <f t="shared" si="11"/>
        <v>2439</v>
      </c>
      <c r="E68" s="57"/>
      <c r="F68" s="54">
        <f t="shared" si="12"/>
        <v>3871</v>
      </c>
      <c r="G68" s="59"/>
      <c r="H68" s="37">
        <v>449</v>
      </c>
      <c r="I68" s="37"/>
      <c r="J68" s="37">
        <v>758</v>
      </c>
      <c r="K68" s="57"/>
      <c r="L68" s="37">
        <v>1990</v>
      </c>
      <c r="M68" s="37">
        <v>3113</v>
      </c>
    </row>
    <row r="69" spans="1:13" s="9" customFormat="1" ht="15" customHeight="1" x14ac:dyDescent="0.25">
      <c r="A69" s="42" t="s">
        <v>51</v>
      </c>
      <c r="B69" s="60">
        <f t="shared" si="10"/>
        <v>4041</v>
      </c>
      <c r="C69" s="61"/>
      <c r="D69" s="60">
        <f t="shared" si="11"/>
        <v>1772</v>
      </c>
      <c r="E69" s="60"/>
      <c r="F69" s="60">
        <f t="shared" si="12"/>
        <v>2269</v>
      </c>
      <c r="G69" s="62"/>
      <c r="H69" s="63">
        <v>244</v>
      </c>
      <c r="I69" s="63"/>
      <c r="J69" s="63">
        <v>656</v>
      </c>
      <c r="K69" s="60"/>
      <c r="L69" s="63">
        <v>1528</v>
      </c>
      <c r="M69" s="63">
        <v>1613</v>
      </c>
    </row>
    <row r="70" spans="1:13" x14ac:dyDescent="0.25">
      <c r="A70" s="44" t="s">
        <v>60</v>
      </c>
      <c r="B70" s="45"/>
      <c r="C70" s="46"/>
      <c r="D70" s="47"/>
      <c r="E70" s="47"/>
      <c r="G70" s="46"/>
      <c r="H70" s="46"/>
      <c r="I70" s="47"/>
      <c r="J70" s="47"/>
      <c r="K70" s="46"/>
      <c r="L70" s="47"/>
      <c r="M70" s="46"/>
    </row>
    <row r="71" spans="1:13" x14ac:dyDescent="0.25">
      <c r="B71" s="6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ht="15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3" ht="15" customHeigh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3" ht="15" customHeight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 ht="15" customHeigh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 ht="16.5" customHeight="1" x14ac:dyDescent="0.25">
      <c r="A76" s="1" t="s">
        <v>69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ht="12.75" customHeight="1" x14ac:dyDescent="0.25">
      <c r="A77" s="8"/>
      <c r="B77" s="9"/>
      <c r="C77" s="9"/>
      <c r="D77" s="9"/>
      <c r="E77" s="9"/>
      <c r="F77" s="9"/>
      <c r="G77" s="9"/>
      <c r="H77" s="9"/>
      <c r="I77" s="9"/>
      <c r="J77" s="9"/>
      <c r="K77" s="9"/>
      <c r="L77" s="48"/>
      <c r="M77" s="10"/>
    </row>
    <row r="78" spans="1:13" s="17" customFormat="1" ht="41.25" customHeight="1" x14ac:dyDescent="0.25">
      <c r="A78" s="16" t="s">
        <v>67</v>
      </c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</row>
    <row r="79" spans="1:13" ht="15" customHeight="1" x14ac:dyDescent="0.2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</row>
    <row r="80" spans="1:13" s="23" customFormat="1" ht="18" customHeight="1" x14ac:dyDescent="0.25">
      <c r="A80" s="11" t="s">
        <v>52</v>
      </c>
      <c r="B80" s="12" t="s">
        <v>0</v>
      </c>
      <c r="C80" s="11" t="s">
        <v>61</v>
      </c>
      <c r="D80" s="11"/>
      <c r="E80" s="11"/>
      <c r="F80" s="11"/>
      <c r="G80" s="11"/>
      <c r="H80" s="11"/>
      <c r="I80" s="11"/>
      <c r="J80" s="11"/>
      <c r="K80" s="11"/>
      <c r="L80" s="11"/>
      <c r="M80" s="11"/>
    </row>
    <row r="81" spans="1:13" s="23" customFormat="1" ht="18" customHeight="1" x14ac:dyDescent="0.25">
      <c r="A81" s="11"/>
      <c r="B81" s="13"/>
      <c r="C81" s="11" t="s">
        <v>54</v>
      </c>
      <c r="D81" s="11"/>
      <c r="E81" s="11" t="s">
        <v>62</v>
      </c>
      <c r="F81" s="11"/>
      <c r="G81" s="11" t="s">
        <v>63</v>
      </c>
      <c r="H81" s="11"/>
      <c r="I81" s="12" t="s">
        <v>0</v>
      </c>
      <c r="J81" s="11" t="s">
        <v>64</v>
      </c>
      <c r="K81" s="11"/>
      <c r="L81" s="11" t="s">
        <v>65</v>
      </c>
      <c r="M81" s="11"/>
    </row>
    <row r="82" spans="1:13" s="23" customFormat="1" ht="18" customHeight="1" x14ac:dyDescent="0.25">
      <c r="A82" s="11"/>
      <c r="B82" s="14"/>
      <c r="C82" s="30" t="s">
        <v>57</v>
      </c>
      <c r="D82" s="30" t="s">
        <v>58</v>
      </c>
      <c r="E82" s="30" t="s">
        <v>57</v>
      </c>
      <c r="F82" s="30" t="s">
        <v>58</v>
      </c>
      <c r="G82" s="30" t="s">
        <v>57</v>
      </c>
      <c r="H82" s="30" t="s">
        <v>58</v>
      </c>
      <c r="I82" s="14"/>
      <c r="J82" s="30" t="s">
        <v>57</v>
      </c>
      <c r="K82" s="30" t="s">
        <v>58</v>
      </c>
      <c r="L82" s="30" t="s">
        <v>57</v>
      </c>
      <c r="M82" s="30" t="s">
        <v>58</v>
      </c>
    </row>
    <row r="83" spans="1:13" s="9" customFormat="1" ht="15.75" customHeight="1" x14ac:dyDescent="0.25">
      <c r="A83" s="31"/>
      <c r="B83" s="50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</row>
    <row r="84" spans="1:13" s="35" customFormat="1" ht="15.75" customHeight="1" x14ac:dyDescent="0.25">
      <c r="A84" s="33" t="s">
        <v>0</v>
      </c>
      <c r="B84" s="34">
        <f>SUM(B86,B92,B125)</f>
        <v>1414274</v>
      </c>
      <c r="C84" s="34">
        <f t="shared" ref="C84:M84" si="13">SUM(C86,C92,C125)</f>
        <v>697084</v>
      </c>
      <c r="D84" s="34">
        <f t="shared" si="13"/>
        <v>717190</v>
      </c>
      <c r="E84" s="34">
        <f t="shared" si="13"/>
        <v>115364</v>
      </c>
      <c r="F84" s="34">
        <f t="shared" si="13"/>
        <v>129506</v>
      </c>
      <c r="G84" s="34">
        <f t="shared" si="13"/>
        <v>181189</v>
      </c>
      <c r="H84" s="34">
        <f t="shared" si="13"/>
        <v>190651</v>
      </c>
      <c r="I84" s="34">
        <f t="shared" si="13"/>
        <v>616710</v>
      </c>
      <c r="J84" s="34">
        <f t="shared" si="13"/>
        <v>182857</v>
      </c>
      <c r="K84" s="34">
        <f t="shared" si="13"/>
        <v>184387</v>
      </c>
      <c r="L84" s="34">
        <f t="shared" si="13"/>
        <v>217674</v>
      </c>
      <c r="M84" s="34">
        <f t="shared" si="13"/>
        <v>212646</v>
      </c>
    </row>
    <row r="85" spans="1:13" s="9" customFormat="1" ht="15.75" customHeight="1" x14ac:dyDescent="0.25">
      <c r="A85" s="36"/>
      <c r="B85" s="54"/>
      <c r="C85" s="54"/>
      <c r="D85" s="54"/>
      <c r="E85" s="53"/>
      <c r="F85" s="53"/>
      <c r="G85" s="53"/>
      <c r="H85" s="53"/>
      <c r="I85" s="64"/>
      <c r="J85" s="53"/>
      <c r="K85" s="53"/>
      <c r="L85" s="53"/>
      <c r="M85" s="53"/>
    </row>
    <row r="86" spans="1:13" s="35" customFormat="1" ht="15.75" customHeight="1" x14ac:dyDescent="0.25">
      <c r="A86" s="33" t="s">
        <v>68</v>
      </c>
      <c r="B86" s="34">
        <f>SUM(B87:B90)</f>
        <v>264054</v>
      </c>
      <c r="C86" s="34">
        <f t="shared" ref="C86:M86" si="14">SUM(C87:C90)</f>
        <v>117891</v>
      </c>
      <c r="D86" s="34">
        <f t="shared" si="14"/>
        <v>146163</v>
      </c>
      <c r="E86" s="34">
        <f t="shared" si="14"/>
        <v>21584</v>
      </c>
      <c r="F86" s="34">
        <f t="shared" si="14"/>
        <v>22117</v>
      </c>
      <c r="G86" s="34">
        <f t="shared" si="14"/>
        <v>31975</v>
      </c>
      <c r="H86" s="34">
        <f t="shared" si="14"/>
        <v>38095</v>
      </c>
      <c r="I86" s="34">
        <f t="shared" si="14"/>
        <v>113771</v>
      </c>
      <c r="J86" s="34">
        <f t="shared" si="14"/>
        <v>30080</v>
      </c>
      <c r="K86" s="34">
        <f t="shared" si="14"/>
        <v>40166</v>
      </c>
      <c r="L86" s="34">
        <f t="shared" si="14"/>
        <v>34252</v>
      </c>
      <c r="M86" s="34">
        <f t="shared" si="14"/>
        <v>45785</v>
      </c>
    </row>
    <row r="87" spans="1:13" s="9" customFormat="1" ht="15.75" customHeight="1" x14ac:dyDescent="0.25">
      <c r="A87" s="36" t="s">
        <v>1</v>
      </c>
      <c r="B87" s="54">
        <f>SUM(C87,D87)</f>
        <v>57207</v>
      </c>
      <c r="C87" s="54">
        <f>SUM(E87,G87,J87,L87)</f>
        <v>25688</v>
      </c>
      <c r="D87" s="54">
        <f>SUM(F87,H87,K87,M87)</f>
        <v>31519</v>
      </c>
      <c r="E87" s="37">
        <v>2743</v>
      </c>
      <c r="F87" s="37">
        <v>3538</v>
      </c>
      <c r="G87" s="37">
        <v>6623</v>
      </c>
      <c r="H87" s="37">
        <v>7730</v>
      </c>
      <c r="I87" s="54">
        <f>SUM(E87:H87)</f>
        <v>20634</v>
      </c>
      <c r="J87" s="37">
        <v>6935</v>
      </c>
      <c r="K87" s="37">
        <v>7926</v>
      </c>
      <c r="L87" s="37">
        <v>9387</v>
      </c>
      <c r="M87" s="37">
        <v>12325</v>
      </c>
    </row>
    <row r="88" spans="1:13" s="9" customFormat="1" ht="15.75" customHeight="1" x14ac:dyDescent="0.25">
      <c r="A88" s="36" t="s">
        <v>2</v>
      </c>
      <c r="B88" s="54">
        <f t="shared" ref="B88:B90" si="15">SUM(C88,D88)</f>
        <v>57319</v>
      </c>
      <c r="C88" s="54">
        <f t="shared" ref="C88:C90" si="16">SUM(E88,G88,J88,L88)</f>
        <v>31455</v>
      </c>
      <c r="D88" s="54">
        <f t="shared" ref="D88:D90" si="17">SUM(F88,H88,K88,M88)</f>
        <v>25864</v>
      </c>
      <c r="E88" s="37">
        <v>7867</v>
      </c>
      <c r="F88" s="37">
        <v>4457</v>
      </c>
      <c r="G88" s="37">
        <v>8926</v>
      </c>
      <c r="H88" s="37">
        <v>6374</v>
      </c>
      <c r="I88" s="54">
        <f t="shared" ref="I88:I90" si="18">SUM(E88:H88)</f>
        <v>27624</v>
      </c>
      <c r="J88" s="37">
        <v>7352</v>
      </c>
      <c r="K88" s="37">
        <v>7176</v>
      </c>
      <c r="L88" s="37">
        <v>7310</v>
      </c>
      <c r="M88" s="37">
        <v>7857</v>
      </c>
    </row>
    <row r="89" spans="1:13" s="9" customFormat="1" ht="15.75" customHeight="1" x14ac:dyDescent="0.25">
      <c r="A89" s="36" t="s">
        <v>3</v>
      </c>
      <c r="B89" s="54">
        <f t="shared" si="15"/>
        <v>98510</v>
      </c>
      <c r="C89" s="54">
        <f t="shared" si="16"/>
        <v>35874</v>
      </c>
      <c r="D89" s="54">
        <f t="shared" si="17"/>
        <v>62636</v>
      </c>
      <c r="E89" s="37">
        <v>7483</v>
      </c>
      <c r="F89" s="37">
        <v>11016</v>
      </c>
      <c r="G89" s="37">
        <v>10388</v>
      </c>
      <c r="H89" s="37">
        <v>17547</v>
      </c>
      <c r="I89" s="54">
        <f t="shared" si="18"/>
        <v>46434</v>
      </c>
      <c r="J89" s="37">
        <v>8663</v>
      </c>
      <c r="K89" s="37">
        <v>16619</v>
      </c>
      <c r="L89" s="37">
        <v>9340</v>
      </c>
      <c r="M89" s="37">
        <v>17454</v>
      </c>
    </row>
    <row r="90" spans="1:13" s="9" customFormat="1" ht="15.75" customHeight="1" x14ac:dyDescent="0.25">
      <c r="A90" s="36" t="s">
        <v>4</v>
      </c>
      <c r="B90" s="54">
        <f t="shared" si="15"/>
        <v>51018</v>
      </c>
      <c r="C90" s="54">
        <f t="shared" si="16"/>
        <v>24874</v>
      </c>
      <c r="D90" s="54">
        <f t="shared" si="17"/>
        <v>26144</v>
      </c>
      <c r="E90" s="37">
        <v>3491</v>
      </c>
      <c r="F90" s="37">
        <v>3106</v>
      </c>
      <c r="G90" s="37">
        <v>6038</v>
      </c>
      <c r="H90" s="37">
        <v>6444</v>
      </c>
      <c r="I90" s="54">
        <f t="shared" si="18"/>
        <v>19079</v>
      </c>
      <c r="J90" s="37">
        <v>7130</v>
      </c>
      <c r="K90" s="37">
        <v>8445</v>
      </c>
      <c r="L90" s="37">
        <v>8215</v>
      </c>
      <c r="M90" s="37">
        <v>8149</v>
      </c>
    </row>
    <row r="91" spans="1:13" s="9" customFormat="1" ht="15.75" customHeight="1" x14ac:dyDescent="0.25">
      <c r="A91" s="36"/>
      <c r="B91" s="54"/>
      <c r="C91" s="54"/>
      <c r="D91" s="54"/>
      <c r="E91" s="54"/>
      <c r="F91" s="54"/>
      <c r="G91" s="54"/>
      <c r="H91" s="54"/>
      <c r="I91" s="64"/>
      <c r="J91" s="54"/>
      <c r="K91" s="54"/>
      <c r="L91" s="54"/>
      <c r="M91" s="54"/>
    </row>
    <row r="92" spans="1:13" s="35" customFormat="1" ht="15.75" customHeight="1" x14ac:dyDescent="0.25">
      <c r="A92" s="33" t="s">
        <v>5</v>
      </c>
      <c r="B92" s="64">
        <f>SUM(B93:B123)</f>
        <v>1087707</v>
      </c>
      <c r="C92" s="64">
        <f t="shared" ref="C92:M92" si="19">SUM(C93:C123)</f>
        <v>555261</v>
      </c>
      <c r="D92" s="64">
        <f t="shared" si="19"/>
        <v>532446</v>
      </c>
      <c r="E92" s="64">
        <f t="shared" si="19"/>
        <v>85494</v>
      </c>
      <c r="F92" s="64">
        <f t="shared" si="19"/>
        <v>98061</v>
      </c>
      <c r="G92" s="64">
        <f t="shared" si="19"/>
        <v>143755</v>
      </c>
      <c r="H92" s="64">
        <f t="shared" si="19"/>
        <v>142908</v>
      </c>
      <c r="I92" s="64">
        <f t="shared" si="19"/>
        <v>470218</v>
      </c>
      <c r="J92" s="64">
        <f t="shared" si="19"/>
        <v>146767</v>
      </c>
      <c r="K92" s="64">
        <f t="shared" si="19"/>
        <v>132954</v>
      </c>
      <c r="L92" s="64">
        <f t="shared" si="19"/>
        <v>179245</v>
      </c>
      <c r="M92" s="64">
        <f t="shared" si="19"/>
        <v>158523</v>
      </c>
    </row>
    <row r="93" spans="1:13" s="9" customFormat="1" ht="15.75" customHeight="1" x14ac:dyDescent="0.25">
      <c r="A93" s="36" t="s">
        <v>6</v>
      </c>
      <c r="B93" s="54">
        <f t="shared" ref="B93:B123" si="20">SUM(C93,D93)</f>
        <v>11964</v>
      </c>
      <c r="C93" s="54">
        <f t="shared" ref="C93:D123" si="21">SUM(E93,G93,J93,L93)</f>
        <v>4898</v>
      </c>
      <c r="D93" s="54">
        <f t="shared" si="21"/>
        <v>7066</v>
      </c>
      <c r="E93" s="37">
        <v>622</v>
      </c>
      <c r="F93" s="37">
        <v>993</v>
      </c>
      <c r="G93" s="37">
        <v>1256</v>
      </c>
      <c r="H93" s="37">
        <v>2100</v>
      </c>
      <c r="I93" s="54">
        <f t="shared" ref="I93:I123" si="22">SUM(E93:H93)</f>
        <v>4971</v>
      </c>
      <c r="J93" s="37">
        <v>1166</v>
      </c>
      <c r="K93" s="37">
        <v>1511</v>
      </c>
      <c r="L93" s="37">
        <v>1854</v>
      </c>
      <c r="M93" s="37">
        <v>2462</v>
      </c>
    </row>
    <row r="94" spans="1:13" s="9" customFormat="1" ht="15.75" customHeight="1" x14ac:dyDescent="0.25">
      <c r="A94" s="36" t="s">
        <v>7</v>
      </c>
      <c r="B94" s="54">
        <f t="shared" si="20"/>
        <v>29840</v>
      </c>
      <c r="C94" s="54">
        <f t="shared" si="21"/>
        <v>16410</v>
      </c>
      <c r="D94" s="54">
        <f t="shared" si="21"/>
        <v>13430</v>
      </c>
      <c r="E94" s="37">
        <v>2073</v>
      </c>
      <c r="F94" s="37">
        <v>2068</v>
      </c>
      <c r="G94" s="37">
        <v>4657</v>
      </c>
      <c r="H94" s="37">
        <v>3537</v>
      </c>
      <c r="I94" s="54">
        <f t="shared" si="22"/>
        <v>12335</v>
      </c>
      <c r="J94" s="37">
        <v>3985</v>
      </c>
      <c r="K94" s="37">
        <v>2604</v>
      </c>
      <c r="L94" s="37">
        <v>5695</v>
      </c>
      <c r="M94" s="37">
        <v>5221</v>
      </c>
    </row>
    <row r="95" spans="1:13" s="9" customFormat="1" ht="15.75" customHeight="1" x14ac:dyDescent="0.25">
      <c r="A95" s="36" t="s">
        <v>8</v>
      </c>
      <c r="B95" s="54">
        <f t="shared" si="20"/>
        <v>17530</v>
      </c>
      <c r="C95" s="54">
        <f t="shared" si="21"/>
        <v>8210</v>
      </c>
      <c r="D95" s="54">
        <f t="shared" si="21"/>
        <v>9320</v>
      </c>
      <c r="E95" s="37">
        <v>1305</v>
      </c>
      <c r="F95" s="37">
        <v>2259</v>
      </c>
      <c r="G95" s="37">
        <v>2577</v>
      </c>
      <c r="H95" s="37">
        <v>2743</v>
      </c>
      <c r="I95" s="54">
        <f t="shared" si="22"/>
        <v>8884</v>
      </c>
      <c r="J95" s="37">
        <v>1860</v>
      </c>
      <c r="K95" s="37">
        <v>1926</v>
      </c>
      <c r="L95" s="37">
        <v>2468</v>
      </c>
      <c r="M95" s="37">
        <v>2392</v>
      </c>
    </row>
    <row r="96" spans="1:13" s="9" customFormat="1" ht="15.75" customHeight="1" x14ac:dyDescent="0.25">
      <c r="A96" s="36" t="s">
        <v>9</v>
      </c>
      <c r="B96" s="54">
        <f t="shared" si="20"/>
        <v>17575</v>
      </c>
      <c r="C96" s="54">
        <f t="shared" si="21"/>
        <v>10830</v>
      </c>
      <c r="D96" s="54">
        <f t="shared" si="21"/>
        <v>6745</v>
      </c>
      <c r="E96" s="37">
        <v>1059</v>
      </c>
      <c r="F96" s="37">
        <v>602</v>
      </c>
      <c r="G96" s="37">
        <v>2723</v>
      </c>
      <c r="H96" s="37">
        <v>1702</v>
      </c>
      <c r="I96" s="54">
        <f t="shared" si="22"/>
        <v>6086</v>
      </c>
      <c r="J96" s="37">
        <v>3454</v>
      </c>
      <c r="K96" s="37">
        <v>2196</v>
      </c>
      <c r="L96" s="37">
        <v>3594</v>
      </c>
      <c r="M96" s="37">
        <v>2245</v>
      </c>
    </row>
    <row r="97" spans="1:13" s="9" customFormat="1" ht="15.75" customHeight="1" x14ac:dyDescent="0.25">
      <c r="A97" s="36" t="s">
        <v>10</v>
      </c>
      <c r="B97" s="54">
        <f t="shared" si="20"/>
        <v>31718</v>
      </c>
      <c r="C97" s="54">
        <f t="shared" si="21"/>
        <v>15602</v>
      </c>
      <c r="D97" s="54">
        <f t="shared" si="21"/>
        <v>16116</v>
      </c>
      <c r="E97" s="37">
        <v>1940</v>
      </c>
      <c r="F97" s="37">
        <v>1831</v>
      </c>
      <c r="G97" s="37">
        <v>4469</v>
      </c>
      <c r="H97" s="37">
        <v>4418</v>
      </c>
      <c r="I97" s="54">
        <f t="shared" si="22"/>
        <v>12658</v>
      </c>
      <c r="J97" s="37">
        <v>4829</v>
      </c>
      <c r="K97" s="37">
        <v>5804</v>
      </c>
      <c r="L97" s="37">
        <v>4364</v>
      </c>
      <c r="M97" s="37">
        <v>4063</v>
      </c>
    </row>
    <row r="98" spans="1:13" s="9" customFormat="1" ht="15.75" customHeight="1" x14ac:dyDescent="0.25">
      <c r="A98" s="36" t="s">
        <v>11</v>
      </c>
      <c r="B98" s="54">
        <f t="shared" si="20"/>
        <v>14891</v>
      </c>
      <c r="C98" s="54">
        <f t="shared" si="21"/>
        <v>5656</v>
      </c>
      <c r="D98" s="54">
        <f t="shared" si="21"/>
        <v>9235</v>
      </c>
      <c r="E98" s="37">
        <v>1703</v>
      </c>
      <c r="F98" s="37">
        <v>2900</v>
      </c>
      <c r="G98" s="37">
        <v>1227</v>
      </c>
      <c r="H98" s="37">
        <v>2810</v>
      </c>
      <c r="I98" s="54">
        <f t="shared" si="22"/>
        <v>8640</v>
      </c>
      <c r="J98" s="37">
        <v>1459</v>
      </c>
      <c r="K98" s="37">
        <v>1940</v>
      </c>
      <c r="L98" s="37">
        <v>1267</v>
      </c>
      <c r="M98" s="37">
        <v>1585</v>
      </c>
    </row>
    <row r="99" spans="1:13" s="9" customFormat="1" ht="15.75" customHeight="1" x14ac:dyDescent="0.25">
      <c r="A99" s="36" t="s">
        <v>12</v>
      </c>
      <c r="B99" s="54">
        <f t="shared" si="20"/>
        <v>42013</v>
      </c>
      <c r="C99" s="54">
        <f t="shared" si="21"/>
        <v>20725</v>
      </c>
      <c r="D99" s="54">
        <f t="shared" si="21"/>
        <v>21288</v>
      </c>
      <c r="E99" s="37">
        <v>3506</v>
      </c>
      <c r="F99" s="37">
        <v>5357</v>
      </c>
      <c r="G99" s="37">
        <v>5868</v>
      </c>
      <c r="H99" s="37">
        <v>7773</v>
      </c>
      <c r="I99" s="54">
        <f t="shared" si="22"/>
        <v>22504</v>
      </c>
      <c r="J99" s="37">
        <v>4595</v>
      </c>
      <c r="K99" s="37">
        <v>4758</v>
      </c>
      <c r="L99" s="37">
        <v>6756</v>
      </c>
      <c r="M99" s="37">
        <v>3400</v>
      </c>
    </row>
    <row r="100" spans="1:13" s="9" customFormat="1" ht="15.75" customHeight="1" x14ac:dyDescent="0.25">
      <c r="A100" s="36" t="s">
        <v>13</v>
      </c>
      <c r="B100" s="54">
        <f t="shared" si="20"/>
        <v>32916</v>
      </c>
      <c r="C100" s="54">
        <f t="shared" si="21"/>
        <v>17981</v>
      </c>
      <c r="D100" s="54">
        <f t="shared" si="21"/>
        <v>14935</v>
      </c>
      <c r="E100" s="37">
        <v>3752</v>
      </c>
      <c r="F100" s="37">
        <v>3517</v>
      </c>
      <c r="G100" s="37">
        <v>4467</v>
      </c>
      <c r="H100" s="37">
        <v>3720</v>
      </c>
      <c r="I100" s="54">
        <f t="shared" si="22"/>
        <v>15456</v>
      </c>
      <c r="J100" s="37">
        <v>4638</v>
      </c>
      <c r="K100" s="37">
        <v>3507</v>
      </c>
      <c r="L100" s="37">
        <v>5124</v>
      </c>
      <c r="M100" s="37">
        <v>4191</v>
      </c>
    </row>
    <row r="101" spans="1:13" s="9" customFormat="1" ht="15.75" customHeight="1" x14ac:dyDescent="0.25">
      <c r="A101" s="36" t="s">
        <v>14</v>
      </c>
      <c r="B101" s="54">
        <f t="shared" si="20"/>
        <v>45747</v>
      </c>
      <c r="C101" s="54">
        <f t="shared" si="21"/>
        <v>14822</v>
      </c>
      <c r="D101" s="54">
        <f t="shared" si="21"/>
        <v>30925</v>
      </c>
      <c r="E101" s="37">
        <v>4118</v>
      </c>
      <c r="F101" s="37">
        <v>8795</v>
      </c>
      <c r="G101" s="37">
        <v>3787</v>
      </c>
      <c r="H101" s="37">
        <v>7354</v>
      </c>
      <c r="I101" s="54">
        <f t="shared" si="22"/>
        <v>24054</v>
      </c>
      <c r="J101" s="37">
        <v>3077</v>
      </c>
      <c r="K101" s="37">
        <v>5959</v>
      </c>
      <c r="L101" s="37">
        <v>3840</v>
      </c>
      <c r="M101" s="37">
        <v>8817</v>
      </c>
    </row>
    <row r="102" spans="1:13" s="9" customFormat="1" ht="15.75" customHeight="1" x14ac:dyDescent="0.25">
      <c r="A102" s="36" t="s">
        <v>15</v>
      </c>
      <c r="B102" s="54">
        <f t="shared" si="20"/>
        <v>45150</v>
      </c>
      <c r="C102" s="54">
        <f t="shared" si="21"/>
        <v>22814</v>
      </c>
      <c r="D102" s="54">
        <f t="shared" si="21"/>
        <v>22336</v>
      </c>
      <c r="E102" s="37">
        <v>3189</v>
      </c>
      <c r="F102" s="37">
        <v>3227</v>
      </c>
      <c r="G102" s="37">
        <v>6111</v>
      </c>
      <c r="H102" s="37">
        <v>5814</v>
      </c>
      <c r="I102" s="54">
        <f t="shared" si="22"/>
        <v>18341</v>
      </c>
      <c r="J102" s="37">
        <v>6844</v>
      </c>
      <c r="K102" s="37">
        <v>6116</v>
      </c>
      <c r="L102" s="37">
        <v>6670</v>
      </c>
      <c r="M102" s="37">
        <v>7179</v>
      </c>
    </row>
    <row r="103" spans="1:13" s="9" customFormat="1" ht="15.75" customHeight="1" x14ac:dyDescent="0.25">
      <c r="A103" s="36" t="s">
        <v>16</v>
      </c>
      <c r="B103" s="54">
        <f t="shared" si="20"/>
        <v>77282</v>
      </c>
      <c r="C103" s="54">
        <f t="shared" si="21"/>
        <v>44955</v>
      </c>
      <c r="D103" s="54">
        <f t="shared" si="21"/>
        <v>32327</v>
      </c>
      <c r="E103" s="37">
        <v>4243</v>
      </c>
      <c r="F103" s="37">
        <v>3955</v>
      </c>
      <c r="G103" s="37">
        <v>10295</v>
      </c>
      <c r="H103" s="37">
        <v>8720</v>
      </c>
      <c r="I103" s="54">
        <f t="shared" si="22"/>
        <v>27213</v>
      </c>
      <c r="J103" s="37">
        <v>13684</v>
      </c>
      <c r="K103" s="37">
        <v>8990</v>
      </c>
      <c r="L103" s="37">
        <v>16733</v>
      </c>
      <c r="M103" s="37">
        <v>10662</v>
      </c>
    </row>
    <row r="104" spans="1:13" s="9" customFormat="1" ht="15.75" customHeight="1" x14ac:dyDescent="0.25">
      <c r="A104" s="36" t="s">
        <v>17</v>
      </c>
      <c r="B104" s="54">
        <f t="shared" si="20"/>
        <v>44506</v>
      </c>
      <c r="C104" s="54">
        <f t="shared" si="21"/>
        <v>26085</v>
      </c>
      <c r="D104" s="54">
        <f t="shared" si="21"/>
        <v>18421</v>
      </c>
      <c r="E104" s="37">
        <v>3688</v>
      </c>
      <c r="F104" s="37">
        <v>4067</v>
      </c>
      <c r="G104" s="37">
        <v>6615</v>
      </c>
      <c r="H104" s="37">
        <v>5101</v>
      </c>
      <c r="I104" s="54">
        <f t="shared" si="22"/>
        <v>19471</v>
      </c>
      <c r="J104" s="37">
        <v>7112</v>
      </c>
      <c r="K104" s="37">
        <v>4104</v>
      </c>
      <c r="L104" s="37">
        <v>8670</v>
      </c>
      <c r="M104" s="37">
        <v>5149</v>
      </c>
    </row>
    <row r="105" spans="1:13" s="9" customFormat="1" ht="15.75" customHeight="1" x14ac:dyDescent="0.25">
      <c r="A105" s="36" t="s">
        <v>18</v>
      </c>
      <c r="B105" s="54">
        <f t="shared" si="20"/>
        <v>51753</v>
      </c>
      <c r="C105" s="54">
        <f t="shared" si="21"/>
        <v>24961</v>
      </c>
      <c r="D105" s="54">
        <f t="shared" si="21"/>
        <v>26792</v>
      </c>
      <c r="E105" s="37">
        <v>3014</v>
      </c>
      <c r="F105" s="37">
        <v>4226</v>
      </c>
      <c r="G105" s="37">
        <v>5956</v>
      </c>
      <c r="H105" s="37">
        <v>6525</v>
      </c>
      <c r="I105" s="54">
        <f t="shared" si="22"/>
        <v>19721</v>
      </c>
      <c r="J105" s="37">
        <v>6943</v>
      </c>
      <c r="K105" s="37">
        <v>7578</v>
      </c>
      <c r="L105" s="37">
        <v>9048</v>
      </c>
      <c r="M105" s="37">
        <v>8463</v>
      </c>
    </row>
    <row r="106" spans="1:13" s="9" customFormat="1" ht="15.75" customHeight="1" x14ac:dyDescent="0.25">
      <c r="A106" s="36" t="s">
        <v>19</v>
      </c>
      <c r="B106" s="54">
        <f t="shared" si="20"/>
        <v>87119</v>
      </c>
      <c r="C106" s="54">
        <f t="shared" si="21"/>
        <v>43594</v>
      </c>
      <c r="D106" s="54">
        <f t="shared" si="21"/>
        <v>43525</v>
      </c>
      <c r="E106" s="37">
        <v>7954</v>
      </c>
      <c r="F106" s="37">
        <v>8691</v>
      </c>
      <c r="G106" s="37">
        <v>11317</v>
      </c>
      <c r="H106" s="37">
        <v>11074</v>
      </c>
      <c r="I106" s="54">
        <f t="shared" si="22"/>
        <v>39036</v>
      </c>
      <c r="J106" s="37">
        <v>11365</v>
      </c>
      <c r="K106" s="37">
        <v>11450</v>
      </c>
      <c r="L106" s="37">
        <v>12958</v>
      </c>
      <c r="M106" s="37">
        <v>12310</v>
      </c>
    </row>
    <row r="107" spans="1:13" s="9" customFormat="1" ht="15.75" customHeight="1" x14ac:dyDescent="0.25">
      <c r="A107" s="36" t="s">
        <v>20</v>
      </c>
      <c r="B107" s="54">
        <f t="shared" si="20"/>
        <v>50644</v>
      </c>
      <c r="C107" s="54">
        <f t="shared" si="21"/>
        <v>29224</v>
      </c>
      <c r="D107" s="54">
        <f t="shared" si="21"/>
        <v>21420</v>
      </c>
      <c r="E107" s="37">
        <v>3452</v>
      </c>
      <c r="F107" s="37">
        <v>2329</v>
      </c>
      <c r="G107" s="37">
        <v>7529</v>
      </c>
      <c r="H107" s="37">
        <v>4721</v>
      </c>
      <c r="I107" s="54">
        <f t="shared" si="22"/>
        <v>18031</v>
      </c>
      <c r="J107" s="37">
        <v>7639</v>
      </c>
      <c r="K107" s="37">
        <v>6452</v>
      </c>
      <c r="L107" s="37">
        <v>10604</v>
      </c>
      <c r="M107" s="37">
        <v>7918</v>
      </c>
    </row>
    <row r="108" spans="1:13" s="9" customFormat="1" ht="15.75" customHeight="1" x14ac:dyDescent="0.25">
      <c r="A108" s="36" t="s">
        <v>21</v>
      </c>
      <c r="B108" s="54">
        <f t="shared" si="20"/>
        <v>28484</v>
      </c>
      <c r="C108" s="54">
        <f t="shared" si="21"/>
        <v>16348</v>
      </c>
      <c r="D108" s="54">
        <f t="shared" si="21"/>
        <v>12136</v>
      </c>
      <c r="E108" s="37">
        <v>1457</v>
      </c>
      <c r="F108" s="37">
        <v>1973</v>
      </c>
      <c r="G108" s="37">
        <v>4393</v>
      </c>
      <c r="H108" s="37">
        <v>2804</v>
      </c>
      <c r="I108" s="54">
        <f t="shared" si="22"/>
        <v>10627</v>
      </c>
      <c r="J108" s="37">
        <v>3835</v>
      </c>
      <c r="K108" s="37">
        <v>2598</v>
      </c>
      <c r="L108" s="37">
        <v>6663</v>
      </c>
      <c r="M108" s="37">
        <v>4761</v>
      </c>
    </row>
    <row r="109" spans="1:13" s="9" customFormat="1" ht="15.75" customHeight="1" x14ac:dyDescent="0.25">
      <c r="A109" s="36" t="s">
        <v>22</v>
      </c>
      <c r="B109" s="54">
        <f t="shared" si="20"/>
        <v>12681</v>
      </c>
      <c r="C109" s="54">
        <f t="shared" si="21"/>
        <v>9019</v>
      </c>
      <c r="D109" s="54">
        <f t="shared" si="21"/>
        <v>3662</v>
      </c>
      <c r="E109" s="37">
        <v>1192</v>
      </c>
      <c r="F109" s="37">
        <v>1197</v>
      </c>
      <c r="G109" s="37">
        <v>2155</v>
      </c>
      <c r="H109" s="37">
        <v>646</v>
      </c>
      <c r="I109" s="54">
        <f t="shared" si="22"/>
        <v>5190</v>
      </c>
      <c r="J109" s="37">
        <v>2245</v>
      </c>
      <c r="K109" s="37">
        <v>652</v>
      </c>
      <c r="L109" s="37">
        <v>3427</v>
      </c>
      <c r="M109" s="37">
        <v>1167</v>
      </c>
    </row>
    <row r="110" spans="1:13" s="9" customFormat="1" ht="15.75" customHeight="1" x14ac:dyDescent="0.25">
      <c r="A110" s="36" t="s">
        <v>23</v>
      </c>
      <c r="B110" s="54">
        <f t="shared" si="20"/>
        <v>7622</v>
      </c>
      <c r="C110" s="54">
        <f t="shared" si="21"/>
        <v>2972</v>
      </c>
      <c r="D110" s="54">
        <f t="shared" si="21"/>
        <v>4650</v>
      </c>
      <c r="E110" s="37">
        <v>820</v>
      </c>
      <c r="F110" s="37">
        <v>2032</v>
      </c>
      <c r="G110" s="37">
        <v>686</v>
      </c>
      <c r="H110" s="37">
        <v>1158</v>
      </c>
      <c r="I110" s="54">
        <f t="shared" si="22"/>
        <v>4696</v>
      </c>
      <c r="J110" s="37">
        <v>669</v>
      </c>
      <c r="K110" s="37">
        <v>756</v>
      </c>
      <c r="L110" s="37">
        <v>797</v>
      </c>
      <c r="M110" s="37">
        <v>704</v>
      </c>
    </row>
    <row r="111" spans="1:13" s="9" customFormat="1" ht="15.75" customHeight="1" x14ac:dyDescent="0.25">
      <c r="A111" s="36" t="s">
        <v>24</v>
      </c>
      <c r="B111" s="54">
        <f t="shared" si="20"/>
        <v>59315</v>
      </c>
      <c r="C111" s="54">
        <f t="shared" si="21"/>
        <v>33451</v>
      </c>
      <c r="D111" s="54">
        <f t="shared" si="21"/>
        <v>25864</v>
      </c>
      <c r="E111" s="37">
        <v>4871</v>
      </c>
      <c r="F111" s="37">
        <v>5753</v>
      </c>
      <c r="G111" s="37">
        <v>9074</v>
      </c>
      <c r="H111" s="37">
        <v>7042</v>
      </c>
      <c r="I111" s="54">
        <f t="shared" si="22"/>
        <v>26740</v>
      </c>
      <c r="J111" s="37">
        <v>8894</v>
      </c>
      <c r="K111" s="37">
        <v>5924</v>
      </c>
      <c r="L111" s="37">
        <v>10612</v>
      </c>
      <c r="M111" s="37">
        <v>7145</v>
      </c>
    </row>
    <row r="112" spans="1:13" s="9" customFormat="1" ht="15.75" customHeight="1" x14ac:dyDescent="0.25">
      <c r="A112" s="36" t="s">
        <v>25</v>
      </c>
      <c r="B112" s="54">
        <f t="shared" si="20"/>
        <v>51597</v>
      </c>
      <c r="C112" s="54">
        <f t="shared" si="21"/>
        <v>28124</v>
      </c>
      <c r="D112" s="54">
        <f t="shared" si="21"/>
        <v>23473</v>
      </c>
      <c r="E112" s="37">
        <v>2558</v>
      </c>
      <c r="F112" s="37">
        <v>2661</v>
      </c>
      <c r="G112" s="37">
        <v>5497</v>
      </c>
      <c r="H112" s="37">
        <v>5473</v>
      </c>
      <c r="I112" s="54">
        <f t="shared" si="22"/>
        <v>16189</v>
      </c>
      <c r="J112" s="37">
        <v>7846</v>
      </c>
      <c r="K112" s="37">
        <v>6455</v>
      </c>
      <c r="L112" s="37">
        <v>12223</v>
      </c>
      <c r="M112" s="37">
        <v>8884</v>
      </c>
    </row>
    <row r="113" spans="1:13" s="9" customFormat="1" ht="15.75" customHeight="1" x14ac:dyDescent="0.25">
      <c r="A113" s="36" t="s">
        <v>26</v>
      </c>
      <c r="B113" s="54">
        <f t="shared" si="20"/>
        <v>10097</v>
      </c>
      <c r="C113" s="54">
        <f t="shared" si="21"/>
        <v>4581</v>
      </c>
      <c r="D113" s="54">
        <f t="shared" si="21"/>
        <v>5516</v>
      </c>
      <c r="E113" s="37">
        <v>511</v>
      </c>
      <c r="F113" s="37">
        <v>589</v>
      </c>
      <c r="G113" s="37">
        <v>1102</v>
      </c>
      <c r="H113" s="37">
        <v>1301</v>
      </c>
      <c r="I113" s="54">
        <f t="shared" si="22"/>
        <v>3503</v>
      </c>
      <c r="J113" s="37">
        <v>1473</v>
      </c>
      <c r="K113" s="37">
        <v>1220</v>
      </c>
      <c r="L113" s="37">
        <v>1495</v>
      </c>
      <c r="M113" s="37">
        <v>2406</v>
      </c>
    </row>
    <row r="114" spans="1:13" s="9" customFormat="1" ht="15.75" customHeight="1" x14ac:dyDescent="0.25">
      <c r="A114" s="36" t="s">
        <v>27</v>
      </c>
      <c r="B114" s="54">
        <f t="shared" si="20"/>
        <v>25773</v>
      </c>
      <c r="C114" s="54">
        <f t="shared" si="21"/>
        <v>9202</v>
      </c>
      <c r="D114" s="54">
        <f t="shared" si="21"/>
        <v>16571</v>
      </c>
      <c r="E114" s="37">
        <v>1302</v>
      </c>
      <c r="F114" s="37">
        <v>2441</v>
      </c>
      <c r="G114" s="37">
        <v>2671</v>
      </c>
      <c r="H114" s="37">
        <v>4188</v>
      </c>
      <c r="I114" s="54">
        <f t="shared" si="22"/>
        <v>10602</v>
      </c>
      <c r="J114" s="37">
        <v>2165</v>
      </c>
      <c r="K114" s="37">
        <v>3642</v>
      </c>
      <c r="L114" s="37">
        <v>3064</v>
      </c>
      <c r="M114" s="37">
        <v>6300</v>
      </c>
    </row>
    <row r="115" spans="1:13" s="9" customFormat="1" ht="15.75" customHeight="1" x14ac:dyDescent="0.25">
      <c r="A115" s="36" t="s">
        <v>28</v>
      </c>
      <c r="B115" s="54">
        <f t="shared" si="20"/>
        <v>44780</v>
      </c>
      <c r="C115" s="54">
        <f t="shared" si="21"/>
        <v>24540</v>
      </c>
      <c r="D115" s="54">
        <f t="shared" si="21"/>
        <v>20240</v>
      </c>
      <c r="E115" s="37">
        <v>3278</v>
      </c>
      <c r="F115" s="37">
        <v>3311</v>
      </c>
      <c r="G115" s="37">
        <v>6152</v>
      </c>
      <c r="H115" s="37">
        <v>4873</v>
      </c>
      <c r="I115" s="54">
        <f t="shared" si="22"/>
        <v>17614</v>
      </c>
      <c r="J115" s="37">
        <v>6195</v>
      </c>
      <c r="K115" s="37">
        <v>5280</v>
      </c>
      <c r="L115" s="37">
        <v>8915</v>
      </c>
      <c r="M115" s="37">
        <v>6776</v>
      </c>
    </row>
    <row r="116" spans="1:13" s="9" customFormat="1" ht="15.75" customHeight="1" x14ac:dyDescent="0.25">
      <c r="A116" s="36" t="s">
        <v>29</v>
      </c>
      <c r="B116" s="54">
        <f t="shared" si="20"/>
        <v>68429</v>
      </c>
      <c r="C116" s="54">
        <f t="shared" si="21"/>
        <v>34098</v>
      </c>
      <c r="D116" s="54">
        <f t="shared" si="21"/>
        <v>34331</v>
      </c>
      <c r="E116" s="37">
        <v>6429</v>
      </c>
      <c r="F116" s="37">
        <v>6803</v>
      </c>
      <c r="G116" s="37">
        <v>8459</v>
      </c>
      <c r="H116" s="37">
        <v>8004</v>
      </c>
      <c r="I116" s="54">
        <f t="shared" si="22"/>
        <v>29695</v>
      </c>
      <c r="J116" s="37">
        <v>8895</v>
      </c>
      <c r="K116" s="37">
        <v>9126</v>
      </c>
      <c r="L116" s="37">
        <v>10315</v>
      </c>
      <c r="M116" s="37">
        <v>10398</v>
      </c>
    </row>
    <row r="117" spans="1:13" s="9" customFormat="1" ht="15.75" customHeight="1" x14ac:dyDescent="0.25">
      <c r="A117" s="36" t="s">
        <v>30</v>
      </c>
      <c r="B117" s="54">
        <f t="shared" si="20"/>
        <v>29071</v>
      </c>
      <c r="C117" s="54">
        <f t="shared" si="21"/>
        <v>16457</v>
      </c>
      <c r="D117" s="54">
        <f t="shared" si="21"/>
        <v>12614</v>
      </c>
      <c r="E117" s="37">
        <v>5594</v>
      </c>
      <c r="F117" s="37">
        <v>4290</v>
      </c>
      <c r="G117" s="37">
        <v>5240</v>
      </c>
      <c r="H117" s="37">
        <v>6627</v>
      </c>
      <c r="I117" s="54">
        <f t="shared" si="22"/>
        <v>21751</v>
      </c>
      <c r="J117" s="37">
        <v>3483</v>
      </c>
      <c r="K117" s="37">
        <v>1013</v>
      </c>
      <c r="L117" s="37">
        <v>2140</v>
      </c>
      <c r="M117" s="37">
        <v>684</v>
      </c>
    </row>
    <row r="118" spans="1:13" s="9" customFormat="1" ht="15.75" customHeight="1" x14ac:dyDescent="0.25">
      <c r="A118" s="36" t="s">
        <v>31</v>
      </c>
      <c r="B118" s="54">
        <f t="shared" si="20"/>
        <v>18458</v>
      </c>
      <c r="C118" s="54">
        <f t="shared" si="21"/>
        <v>9748</v>
      </c>
      <c r="D118" s="54">
        <f t="shared" si="21"/>
        <v>8710</v>
      </c>
      <c r="E118" s="37">
        <v>1622</v>
      </c>
      <c r="F118" s="37">
        <v>1350</v>
      </c>
      <c r="G118" s="37">
        <v>2800</v>
      </c>
      <c r="H118" s="37">
        <v>3126</v>
      </c>
      <c r="I118" s="54">
        <f t="shared" si="22"/>
        <v>8898</v>
      </c>
      <c r="J118" s="37">
        <v>2417</v>
      </c>
      <c r="K118" s="37">
        <v>2026</v>
      </c>
      <c r="L118" s="37">
        <v>2909</v>
      </c>
      <c r="M118" s="37">
        <v>2208</v>
      </c>
    </row>
    <row r="119" spans="1:13" s="9" customFormat="1" ht="15.75" customHeight="1" x14ac:dyDescent="0.25">
      <c r="A119" s="36" t="s">
        <v>32</v>
      </c>
      <c r="B119" s="54">
        <f t="shared" si="20"/>
        <v>16572</v>
      </c>
      <c r="C119" s="54">
        <f t="shared" si="21"/>
        <v>8298</v>
      </c>
      <c r="D119" s="54">
        <f t="shared" si="21"/>
        <v>8274</v>
      </c>
      <c r="E119" s="37">
        <v>2870</v>
      </c>
      <c r="F119" s="37">
        <v>2415</v>
      </c>
      <c r="G119" s="37">
        <v>2804</v>
      </c>
      <c r="H119" s="37">
        <v>3320</v>
      </c>
      <c r="I119" s="54">
        <f t="shared" si="22"/>
        <v>11409</v>
      </c>
      <c r="J119" s="37">
        <v>1643</v>
      </c>
      <c r="K119" s="37">
        <v>1634</v>
      </c>
      <c r="L119" s="37">
        <v>981</v>
      </c>
      <c r="M119" s="37">
        <v>905</v>
      </c>
    </row>
    <row r="120" spans="1:13" s="9" customFormat="1" ht="15.75" customHeight="1" x14ac:dyDescent="0.25">
      <c r="A120" s="36" t="s">
        <v>33</v>
      </c>
      <c r="B120" s="54">
        <f t="shared" si="20"/>
        <v>5653</v>
      </c>
      <c r="C120" s="54">
        <f t="shared" si="21"/>
        <v>2694</v>
      </c>
      <c r="D120" s="54">
        <f t="shared" si="21"/>
        <v>2959</v>
      </c>
      <c r="E120" s="37">
        <v>582</v>
      </c>
      <c r="F120" s="37">
        <v>975</v>
      </c>
      <c r="G120" s="37">
        <v>539</v>
      </c>
      <c r="H120" s="37">
        <v>1012</v>
      </c>
      <c r="I120" s="54">
        <f t="shared" si="22"/>
        <v>3108</v>
      </c>
      <c r="J120" s="37">
        <v>635</v>
      </c>
      <c r="K120" s="37">
        <v>480</v>
      </c>
      <c r="L120" s="37">
        <v>938</v>
      </c>
      <c r="M120" s="37">
        <v>492</v>
      </c>
    </row>
    <row r="121" spans="1:13" s="9" customFormat="1" ht="15.75" customHeight="1" x14ac:dyDescent="0.25">
      <c r="A121" s="36" t="s">
        <v>34</v>
      </c>
      <c r="B121" s="54">
        <f t="shared" si="20"/>
        <v>37728</v>
      </c>
      <c r="C121" s="54">
        <f t="shared" si="21"/>
        <v>19210</v>
      </c>
      <c r="D121" s="54">
        <f t="shared" si="21"/>
        <v>18518</v>
      </c>
      <c r="E121" s="37">
        <v>3463</v>
      </c>
      <c r="F121" s="37">
        <v>3627</v>
      </c>
      <c r="G121" s="37">
        <v>4791</v>
      </c>
      <c r="H121" s="37">
        <v>5237</v>
      </c>
      <c r="I121" s="54">
        <f t="shared" si="22"/>
        <v>17118</v>
      </c>
      <c r="J121" s="37">
        <v>4894</v>
      </c>
      <c r="K121" s="37">
        <v>4287</v>
      </c>
      <c r="L121" s="37">
        <v>6062</v>
      </c>
      <c r="M121" s="37">
        <v>5367</v>
      </c>
    </row>
    <row r="122" spans="1:13" s="9" customFormat="1" ht="15.75" customHeight="1" x14ac:dyDescent="0.25">
      <c r="A122" s="36" t="s">
        <v>35</v>
      </c>
      <c r="B122" s="54">
        <f t="shared" si="20"/>
        <v>39338</v>
      </c>
      <c r="C122" s="54">
        <f t="shared" si="21"/>
        <v>14951</v>
      </c>
      <c r="D122" s="54">
        <f t="shared" si="21"/>
        <v>24387</v>
      </c>
      <c r="E122" s="37">
        <v>1013</v>
      </c>
      <c r="F122" s="37">
        <v>1349</v>
      </c>
      <c r="G122" s="37">
        <v>3537</v>
      </c>
      <c r="H122" s="37">
        <v>5563</v>
      </c>
      <c r="I122" s="54">
        <f t="shared" si="22"/>
        <v>11462</v>
      </c>
      <c r="J122" s="37">
        <v>4344</v>
      </c>
      <c r="K122" s="37">
        <v>6713</v>
      </c>
      <c r="L122" s="37">
        <v>6057</v>
      </c>
      <c r="M122" s="37">
        <v>10762</v>
      </c>
    </row>
    <row r="123" spans="1:13" s="9" customFormat="1" ht="15.75" customHeight="1" x14ac:dyDescent="0.25">
      <c r="A123" s="36" t="s">
        <v>36</v>
      </c>
      <c r="B123" s="54">
        <f t="shared" si="20"/>
        <v>31461</v>
      </c>
      <c r="C123" s="54">
        <f t="shared" si="21"/>
        <v>14801</v>
      </c>
      <c r="D123" s="54">
        <f t="shared" si="21"/>
        <v>16660</v>
      </c>
      <c r="E123" s="37">
        <v>2314</v>
      </c>
      <c r="F123" s="37">
        <v>2478</v>
      </c>
      <c r="G123" s="37">
        <v>5001</v>
      </c>
      <c r="H123" s="37">
        <v>4422</v>
      </c>
      <c r="I123" s="54">
        <f t="shared" si="22"/>
        <v>14215</v>
      </c>
      <c r="J123" s="37">
        <v>4484</v>
      </c>
      <c r="K123" s="37">
        <v>6253</v>
      </c>
      <c r="L123" s="37">
        <v>3002</v>
      </c>
      <c r="M123" s="37">
        <v>3507</v>
      </c>
    </row>
    <row r="124" spans="1:13" s="9" customFormat="1" ht="15.75" customHeight="1" x14ac:dyDescent="0.25">
      <c r="A124" s="36"/>
      <c r="B124" s="54"/>
      <c r="C124" s="54"/>
      <c r="D124" s="54"/>
      <c r="E124" s="54"/>
      <c r="F124" s="54"/>
      <c r="G124" s="54"/>
      <c r="H124" s="54"/>
      <c r="I124" s="64"/>
      <c r="J124" s="54"/>
      <c r="K124" s="54"/>
      <c r="L124" s="54"/>
      <c r="M124" s="54"/>
    </row>
    <row r="125" spans="1:13" s="9" customFormat="1" ht="15.75" customHeight="1" x14ac:dyDescent="0.25">
      <c r="A125" s="33" t="s">
        <v>37</v>
      </c>
      <c r="B125" s="56">
        <f>SUM(B126:B139)</f>
        <v>62513</v>
      </c>
      <c r="C125" s="56">
        <f t="shared" ref="C125:M125" si="23">SUM(C126:C139)</f>
        <v>23932</v>
      </c>
      <c r="D125" s="56">
        <f t="shared" si="23"/>
        <v>38581</v>
      </c>
      <c r="E125" s="56">
        <f t="shared" si="23"/>
        <v>8286</v>
      </c>
      <c r="F125" s="56">
        <f t="shared" si="23"/>
        <v>9328</v>
      </c>
      <c r="G125" s="56">
        <f t="shared" si="23"/>
        <v>5459</v>
      </c>
      <c r="H125" s="56">
        <f t="shared" si="23"/>
        <v>9648</v>
      </c>
      <c r="I125" s="56">
        <f t="shared" si="23"/>
        <v>32721</v>
      </c>
      <c r="J125" s="56">
        <f t="shared" si="23"/>
        <v>6010</v>
      </c>
      <c r="K125" s="56">
        <f t="shared" si="23"/>
        <v>11267</v>
      </c>
      <c r="L125" s="56">
        <f t="shared" si="23"/>
        <v>4177</v>
      </c>
      <c r="M125" s="56">
        <f t="shared" si="23"/>
        <v>8338</v>
      </c>
    </row>
    <row r="126" spans="1:13" s="9" customFormat="1" ht="15.75" customHeight="1" x14ac:dyDescent="0.25">
      <c r="A126" s="36" t="s">
        <v>38</v>
      </c>
      <c r="B126" s="54">
        <f t="shared" ref="B126:B139" si="24">SUM(C126,D126)</f>
        <v>6563</v>
      </c>
      <c r="C126" s="54">
        <f t="shared" ref="C126:D139" si="25">SUM(E126,G126,J126,L126)</f>
        <v>3345</v>
      </c>
      <c r="D126" s="54">
        <f t="shared" si="25"/>
        <v>3218</v>
      </c>
      <c r="E126" s="37">
        <v>718</v>
      </c>
      <c r="F126" s="37">
        <v>387</v>
      </c>
      <c r="G126" s="37">
        <v>1280</v>
      </c>
      <c r="H126" s="37">
        <v>1129</v>
      </c>
      <c r="I126" s="54">
        <f t="shared" ref="I126:I139" si="26">SUM(E126:H126)</f>
        <v>3514</v>
      </c>
      <c r="J126" s="37">
        <v>635</v>
      </c>
      <c r="K126" s="37">
        <v>936</v>
      </c>
      <c r="L126" s="37">
        <v>712</v>
      </c>
      <c r="M126" s="37">
        <v>766</v>
      </c>
    </row>
    <row r="127" spans="1:13" s="9" customFormat="1" ht="15.75" customHeight="1" x14ac:dyDescent="0.25">
      <c r="A127" s="36" t="s">
        <v>39</v>
      </c>
      <c r="B127" s="54">
        <f t="shared" si="24"/>
        <v>3009</v>
      </c>
      <c r="C127" s="54">
        <f t="shared" si="25"/>
        <v>680</v>
      </c>
      <c r="D127" s="54">
        <f t="shared" si="25"/>
        <v>2329</v>
      </c>
      <c r="E127" s="37">
        <v>141</v>
      </c>
      <c r="F127" s="37">
        <v>347</v>
      </c>
      <c r="G127" s="37">
        <v>153</v>
      </c>
      <c r="H127" s="37">
        <v>499</v>
      </c>
      <c r="I127" s="54">
        <f t="shared" si="26"/>
        <v>1140</v>
      </c>
      <c r="J127" s="37">
        <v>163</v>
      </c>
      <c r="K127" s="37">
        <v>543</v>
      </c>
      <c r="L127" s="37">
        <v>223</v>
      </c>
      <c r="M127" s="37">
        <v>940</v>
      </c>
    </row>
    <row r="128" spans="1:13" s="9" customFormat="1" ht="15.75" customHeight="1" x14ac:dyDescent="0.25">
      <c r="A128" s="36" t="s">
        <v>40</v>
      </c>
      <c r="B128" s="54">
        <f t="shared" si="24"/>
        <v>2615</v>
      </c>
      <c r="C128" s="54">
        <f t="shared" si="25"/>
        <v>314</v>
      </c>
      <c r="D128" s="54">
        <f t="shared" si="25"/>
        <v>2301</v>
      </c>
      <c r="E128" s="37">
        <v>150</v>
      </c>
      <c r="F128" s="37">
        <v>406</v>
      </c>
      <c r="G128" s="37">
        <v>62</v>
      </c>
      <c r="H128" s="37">
        <v>641</v>
      </c>
      <c r="I128" s="54">
        <f t="shared" si="26"/>
        <v>1259</v>
      </c>
      <c r="J128" s="37">
        <v>47</v>
      </c>
      <c r="K128" s="37">
        <v>437</v>
      </c>
      <c r="L128" s="37">
        <v>55</v>
      </c>
      <c r="M128" s="37">
        <v>817</v>
      </c>
    </row>
    <row r="129" spans="1:13" s="9" customFormat="1" ht="15.75" customHeight="1" x14ac:dyDescent="0.25">
      <c r="A129" s="36" t="s">
        <v>41</v>
      </c>
      <c r="B129" s="54">
        <f t="shared" si="24"/>
        <v>25680</v>
      </c>
      <c r="C129" s="54">
        <f t="shared" si="25"/>
        <v>10661</v>
      </c>
      <c r="D129" s="54">
        <f t="shared" si="25"/>
        <v>15019</v>
      </c>
      <c r="E129" s="37">
        <v>3029</v>
      </c>
      <c r="F129" s="37">
        <v>2974</v>
      </c>
      <c r="G129" s="37">
        <v>2200</v>
      </c>
      <c r="H129" s="37">
        <v>3159</v>
      </c>
      <c r="I129" s="54">
        <f t="shared" si="26"/>
        <v>11362</v>
      </c>
      <c r="J129" s="37">
        <v>3641</v>
      </c>
      <c r="K129" s="37">
        <v>6115</v>
      </c>
      <c r="L129" s="37">
        <v>1791</v>
      </c>
      <c r="M129" s="37">
        <v>2771</v>
      </c>
    </row>
    <row r="130" spans="1:13" s="9" customFormat="1" ht="15.75" customHeight="1" x14ac:dyDescent="0.25">
      <c r="A130" s="36" t="s">
        <v>42</v>
      </c>
      <c r="B130" s="54">
        <f t="shared" si="24"/>
        <v>108</v>
      </c>
      <c r="C130" s="54">
        <f t="shared" si="25"/>
        <v>14</v>
      </c>
      <c r="D130" s="54">
        <f t="shared" si="25"/>
        <v>94</v>
      </c>
      <c r="E130" s="37">
        <v>12</v>
      </c>
      <c r="F130" s="37">
        <v>69</v>
      </c>
      <c r="G130" s="37">
        <v>2</v>
      </c>
      <c r="H130" s="37">
        <v>25</v>
      </c>
      <c r="I130" s="54">
        <f t="shared" si="26"/>
        <v>108</v>
      </c>
      <c r="J130" s="37">
        <v>0</v>
      </c>
      <c r="K130" s="37">
        <v>0</v>
      </c>
      <c r="L130" s="37">
        <v>0</v>
      </c>
      <c r="M130" s="37">
        <v>0</v>
      </c>
    </row>
    <row r="131" spans="1:13" s="9" customFormat="1" ht="15.75" customHeight="1" x14ac:dyDescent="0.25">
      <c r="A131" s="36" t="s">
        <v>43</v>
      </c>
      <c r="B131" s="54">
        <f t="shared" si="24"/>
        <v>0</v>
      </c>
      <c r="C131" s="54">
        <f t="shared" si="25"/>
        <v>0</v>
      </c>
      <c r="D131" s="54">
        <f t="shared" si="25"/>
        <v>0</v>
      </c>
      <c r="E131" s="37">
        <v>0</v>
      </c>
      <c r="F131" s="37">
        <v>0</v>
      </c>
      <c r="G131" s="37">
        <v>0</v>
      </c>
      <c r="H131" s="37">
        <v>0</v>
      </c>
      <c r="I131" s="54">
        <f t="shared" si="26"/>
        <v>0</v>
      </c>
      <c r="J131" s="37">
        <v>0</v>
      </c>
      <c r="K131" s="37">
        <v>0</v>
      </c>
      <c r="L131" s="37">
        <v>0</v>
      </c>
      <c r="M131" s="37">
        <v>0</v>
      </c>
    </row>
    <row r="132" spans="1:13" s="9" customFormat="1" ht="15.75" customHeight="1" x14ac:dyDescent="0.25">
      <c r="A132" s="36" t="s">
        <v>44</v>
      </c>
      <c r="B132" s="54">
        <f t="shared" si="24"/>
        <v>2467</v>
      </c>
      <c r="C132" s="54">
        <f t="shared" si="25"/>
        <v>866</v>
      </c>
      <c r="D132" s="54">
        <f t="shared" si="25"/>
        <v>1601</v>
      </c>
      <c r="E132" s="37">
        <v>866</v>
      </c>
      <c r="F132" s="37">
        <v>1601</v>
      </c>
      <c r="G132" s="37">
        <v>0</v>
      </c>
      <c r="H132" s="37">
        <v>0</v>
      </c>
      <c r="I132" s="54">
        <f t="shared" si="26"/>
        <v>2467</v>
      </c>
      <c r="J132" s="37">
        <v>0</v>
      </c>
      <c r="K132" s="37">
        <v>0</v>
      </c>
      <c r="L132" s="37">
        <v>0</v>
      </c>
      <c r="M132" s="37">
        <v>0</v>
      </c>
    </row>
    <row r="133" spans="1:13" s="9" customFormat="1" ht="15.75" customHeight="1" x14ac:dyDescent="0.25">
      <c r="A133" s="36" t="s">
        <v>45</v>
      </c>
      <c r="B133" s="54">
        <f t="shared" si="24"/>
        <v>1874</v>
      </c>
      <c r="C133" s="54">
        <f t="shared" si="25"/>
        <v>1596</v>
      </c>
      <c r="D133" s="54">
        <f t="shared" si="25"/>
        <v>278</v>
      </c>
      <c r="E133" s="37">
        <v>1296</v>
      </c>
      <c r="F133" s="37">
        <v>139</v>
      </c>
      <c r="G133" s="37">
        <v>127</v>
      </c>
      <c r="H133" s="37">
        <v>42</v>
      </c>
      <c r="I133" s="54">
        <f t="shared" si="26"/>
        <v>1604</v>
      </c>
      <c r="J133" s="37">
        <v>87</v>
      </c>
      <c r="K133" s="37">
        <v>38</v>
      </c>
      <c r="L133" s="37">
        <v>86</v>
      </c>
      <c r="M133" s="37">
        <v>59</v>
      </c>
    </row>
    <row r="134" spans="1:13" s="9" customFormat="1" ht="15.75" customHeight="1" x14ac:dyDescent="0.25">
      <c r="A134" s="36" t="s">
        <v>46</v>
      </c>
      <c r="B134" s="54">
        <f t="shared" si="24"/>
        <v>3937</v>
      </c>
      <c r="C134" s="54">
        <f t="shared" si="25"/>
        <v>1050</v>
      </c>
      <c r="D134" s="54">
        <f t="shared" si="25"/>
        <v>2887</v>
      </c>
      <c r="E134" s="37">
        <v>242</v>
      </c>
      <c r="F134" s="37">
        <v>538</v>
      </c>
      <c r="G134" s="37">
        <v>262</v>
      </c>
      <c r="H134" s="37">
        <v>741</v>
      </c>
      <c r="I134" s="54">
        <f t="shared" si="26"/>
        <v>1783</v>
      </c>
      <c r="J134" s="37">
        <v>278</v>
      </c>
      <c r="K134" s="37">
        <v>870</v>
      </c>
      <c r="L134" s="37">
        <v>268</v>
      </c>
      <c r="M134" s="37">
        <v>738</v>
      </c>
    </row>
    <row r="135" spans="1:13" s="9" customFormat="1" ht="15.75" customHeight="1" x14ac:dyDescent="0.25">
      <c r="A135" s="40" t="s">
        <v>47</v>
      </c>
      <c r="B135" s="54">
        <f t="shared" si="24"/>
        <v>3524</v>
      </c>
      <c r="C135" s="54">
        <f t="shared" si="25"/>
        <v>1260</v>
      </c>
      <c r="D135" s="54">
        <f t="shared" si="25"/>
        <v>2264</v>
      </c>
      <c r="E135" s="37">
        <v>744</v>
      </c>
      <c r="F135" s="37">
        <v>690</v>
      </c>
      <c r="G135" s="37">
        <v>319</v>
      </c>
      <c r="H135" s="37">
        <v>1184</v>
      </c>
      <c r="I135" s="54">
        <f t="shared" si="26"/>
        <v>2937</v>
      </c>
      <c r="J135" s="37">
        <v>124</v>
      </c>
      <c r="K135" s="37">
        <v>220</v>
      </c>
      <c r="L135" s="37">
        <v>73</v>
      </c>
      <c r="M135" s="37">
        <v>170</v>
      </c>
    </row>
    <row r="136" spans="1:13" s="9" customFormat="1" ht="15.75" customHeight="1" x14ac:dyDescent="0.25">
      <c r="A136" s="40" t="s">
        <v>48</v>
      </c>
      <c r="B136" s="54">
        <f t="shared" si="24"/>
        <v>0</v>
      </c>
      <c r="C136" s="54">
        <f t="shared" si="25"/>
        <v>0</v>
      </c>
      <c r="D136" s="54">
        <f t="shared" si="25"/>
        <v>0</v>
      </c>
      <c r="E136" s="37">
        <v>0</v>
      </c>
      <c r="F136" s="37">
        <v>0</v>
      </c>
      <c r="G136" s="37">
        <v>0</v>
      </c>
      <c r="H136" s="37">
        <v>0</v>
      </c>
      <c r="I136" s="54">
        <f t="shared" si="26"/>
        <v>0</v>
      </c>
      <c r="J136" s="37">
        <v>0</v>
      </c>
      <c r="K136" s="37">
        <v>0</v>
      </c>
      <c r="L136" s="37">
        <v>0</v>
      </c>
      <c r="M136" s="37">
        <v>0</v>
      </c>
    </row>
    <row r="137" spans="1:13" s="9" customFormat="1" ht="15.75" customHeight="1" x14ac:dyDescent="0.25">
      <c r="A137" s="36" t="s">
        <v>49</v>
      </c>
      <c r="B137" s="54">
        <f t="shared" si="24"/>
        <v>0</v>
      </c>
      <c r="C137" s="54">
        <f t="shared" si="25"/>
        <v>0</v>
      </c>
      <c r="D137" s="54">
        <f t="shared" si="25"/>
        <v>0</v>
      </c>
      <c r="E137" s="37">
        <v>0</v>
      </c>
      <c r="F137" s="37">
        <v>0</v>
      </c>
      <c r="G137" s="37">
        <v>0</v>
      </c>
      <c r="H137" s="37">
        <v>0</v>
      </c>
      <c r="I137" s="54">
        <f t="shared" si="26"/>
        <v>0</v>
      </c>
      <c r="J137" s="37">
        <v>0</v>
      </c>
      <c r="K137" s="37">
        <v>0</v>
      </c>
      <c r="L137" s="37">
        <v>0</v>
      </c>
      <c r="M137" s="37">
        <v>0</v>
      </c>
    </row>
    <row r="138" spans="1:13" s="9" customFormat="1" ht="15.75" customHeight="1" x14ac:dyDescent="0.25">
      <c r="A138" s="36" t="s">
        <v>50</v>
      </c>
      <c r="B138" s="54">
        <f t="shared" si="24"/>
        <v>12736</v>
      </c>
      <c r="C138" s="54">
        <f t="shared" si="25"/>
        <v>4146</v>
      </c>
      <c r="D138" s="54">
        <f t="shared" si="25"/>
        <v>8590</v>
      </c>
      <c r="E138" s="37">
        <v>1088</v>
      </c>
      <c r="F138" s="37">
        <v>2177</v>
      </c>
      <c r="G138" s="37">
        <v>1054</v>
      </c>
      <c r="H138" s="37">
        <v>2228</v>
      </c>
      <c r="I138" s="54">
        <f t="shared" si="26"/>
        <v>6547</v>
      </c>
      <c r="J138" s="37">
        <v>1035</v>
      </c>
      <c r="K138" s="37">
        <v>2108</v>
      </c>
      <c r="L138" s="37">
        <v>969</v>
      </c>
      <c r="M138" s="37">
        <v>2077</v>
      </c>
    </row>
    <row r="139" spans="1:13" s="9" customFormat="1" ht="15.75" customHeight="1" x14ac:dyDescent="0.25">
      <c r="A139" s="42" t="s">
        <v>51</v>
      </c>
      <c r="B139" s="60">
        <f t="shared" si="24"/>
        <v>0</v>
      </c>
      <c r="C139" s="60">
        <f t="shared" si="25"/>
        <v>0</v>
      </c>
      <c r="D139" s="60">
        <f t="shared" si="25"/>
        <v>0</v>
      </c>
      <c r="E139" s="60">
        <v>0</v>
      </c>
      <c r="F139" s="60">
        <v>0</v>
      </c>
      <c r="G139" s="63">
        <v>0</v>
      </c>
      <c r="H139" s="63">
        <v>0</v>
      </c>
      <c r="I139" s="60">
        <f t="shared" si="26"/>
        <v>0</v>
      </c>
      <c r="J139" s="63">
        <v>0</v>
      </c>
      <c r="K139" s="63">
        <v>0</v>
      </c>
      <c r="L139" s="63">
        <v>0</v>
      </c>
      <c r="M139" s="63">
        <v>0</v>
      </c>
    </row>
    <row r="140" spans="1:13" ht="18" x14ac:dyDescent="0.25">
      <c r="A140" s="44" t="s">
        <v>60</v>
      </c>
      <c r="B140" s="51"/>
      <c r="E140" s="51"/>
      <c r="F140" s="51"/>
      <c r="G140" s="36"/>
      <c r="H140" s="36"/>
      <c r="I140" s="36"/>
      <c r="J140" s="36"/>
      <c r="K140" s="36"/>
      <c r="L140" s="36"/>
      <c r="M140" s="36"/>
    </row>
    <row r="141" spans="1:13" x14ac:dyDescent="0.25">
      <c r="B141" s="51"/>
      <c r="E141" s="51"/>
      <c r="F141" s="51"/>
      <c r="G141" s="51"/>
      <c r="H141" s="51"/>
      <c r="I141" s="51"/>
      <c r="J141" s="51"/>
      <c r="K141" s="51"/>
      <c r="L141" s="51"/>
    </row>
  </sheetData>
  <mergeCells count="24">
    <mergeCell ref="A6:M6"/>
    <mergeCell ref="A8:M8"/>
    <mergeCell ref="A10:A12"/>
    <mergeCell ref="B10:B12"/>
    <mergeCell ref="K11:M11"/>
    <mergeCell ref="C12:D12"/>
    <mergeCell ref="E12:F12"/>
    <mergeCell ref="C11:F11"/>
    <mergeCell ref="G12:H12"/>
    <mergeCell ref="I12:J12"/>
    <mergeCell ref="G11:J11"/>
    <mergeCell ref="K12:L12"/>
    <mergeCell ref="C10:M10"/>
    <mergeCell ref="A76:M76"/>
    <mergeCell ref="A78:M78"/>
    <mergeCell ref="A80:A82"/>
    <mergeCell ref="C80:M80"/>
    <mergeCell ref="C81:D81"/>
    <mergeCell ref="E81:F81"/>
    <mergeCell ref="G81:H81"/>
    <mergeCell ref="J81:K81"/>
    <mergeCell ref="L81:M81"/>
    <mergeCell ref="B80:B82"/>
    <mergeCell ref="I81:I82"/>
  </mergeCells>
  <phoneticPr fontId="3" type="noConversion"/>
  <printOptions horizontalCentered="1" verticalCentered="1"/>
  <pageMargins left="0.98425196850393704" right="0" top="0" bottom="0.59055118110236227" header="0" footer="0"/>
  <pageSetup scale="45" firstPageNumber="824" fitToWidth="0" fitToHeight="2" orientation="landscape" horizontalDpi="300" verticalDpi="300" r:id="rId1"/>
  <headerFooter alignWithMargins="0"/>
  <rowBreaks count="1" manualBreakCount="1">
    <brk id="7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19.6_2018</vt:lpstr>
      <vt:lpstr>'19.6_2018'!A_IMPRESIÓN_IM</vt:lpstr>
      <vt:lpstr>'19.6_2018'!Área_de_impresión</vt:lpstr>
      <vt:lpstr>'19.6_2018'!Imprimir_área_IM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Martha Marisela Avila Jimenez</cp:lastModifiedBy>
  <cp:lastPrinted>2019-02-12T19:09:08Z</cp:lastPrinted>
  <dcterms:created xsi:type="dcterms:W3CDTF">2009-02-19T12:15:57Z</dcterms:created>
  <dcterms:modified xsi:type="dcterms:W3CDTF">2019-02-25T20:14:21Z</dcterms:modified>
</cp:coreProperties>
</file>